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4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RichardSmith/Documents/"/>
    </mc:Choice>
  </mc:AlternateContent>
  <xr:revisionPtr revIDLastSave="279" documentId="8_{0B2E5EC8-D8C3-5D42-AAB7-B51F14C84761}" xr6:coauthVersionLast="43" xr6:coauthVersionMax="43" xr10:uidLastSave="{8C664DA8-D9CB-544D-8E20-0F23DCA39FC2}"/>
  <bookViews>
    <workbookView xWindow="0" yWindow="460" windowWidth="28800" windowHeight="17620" activeTab="5" xr2:uid="{00000000-000D-0000-FFFF-FFFF00000000}"/>
  </bookViews>
  <sheets>
    <sheet name="1 Hour " sheetId="1" r:id="rId1"/>
    <sheet name="1 Hour.1" sheetId="3" r:id="rId2"/>
    <sheet name="1.5 hour" sheetId="4" r:id="rId3"/>
    <sheet name="1.5 hour .1" sheetId="5" r:id="rId4"/>
    <sheet name="2 hour " sheetId="6" r:id="rId5"/>
    <sheet name="2 hour .1" sheetId="7" r:id="rId6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7" l="1"/>
  <c r="H16" i="7"/>
  <c r="F14" i="7"/>
  <c r="H14" i="7"/>
  <c r="F13" i="7"/>
  <c r="H13" i="7"/>
  <c r="G16" i="7"/>
  <c r="G14" i="7"/>
  <c r="G13" i="7"/>
  <c r="F16" i="6"/>
  <c r="H16" i="6"/>
  <c r="F14" i="6"/>
  <c r="H14" i="6"/>
  <c r="F13" i="6"/>
  <c r="H13" i="6"/>
  <c r="G16" i="6"/>
  <c r="G14" i="6"/>
  <c r="G13" i="6"/>
  <c r="G14" i="5"/>
  <c r="G13" i="5"/>
  <c r="G16" i="5"/>
  <c r="F16" i="5"/>
  <c r="H16" i="5"/>
  <c r="H14" i="5"/>
  <c r="H13" i="5"/>
  <c r="F5" i="7"/>
  <c r="H5" i="7"/>
  <c r="F6" i="7"/>
  <c r="H6" i="7"/>
  <c r="F7" i="7"/>
  <c r="H7" i="7"/>
  <c r="F9" i="7"/>
  <c r="H9" i="7"/>
  <c r="F10" i="7"/>
  <c r="H10" i="7"/>
  <c r="F11" i="7"/>
  <c r="H11" i="7"/>
  <c r="F15" i="7"/>
  <c r="H15" i="7"/>
  <c r="F17" i="7"/>
  <c r="H17" i="7"/>
  <c r="F19" i="7"/>
  <c r="H19" i="7"/>
  <c r="F21" i="7"/>
  <c r="H21" i="7"/>
  <c r="F23" i="7"/>
  <c r="H23" i="7"/>
  <c r="H25" i="7"/>
  <c r="G5" i="7"/>
  <c r="G6" i="7"/>
  <c r="G7" i="7"/>
  <c r="G10" i="7"/>
  <c r="G11" i="7"/>
  <c r="G17" i="7"/>
  <c r="G19" i="7"/>
  <c r="G21" i="7"/>
  <c r="G23" i="7"/>
  <c r="G24" i="7"/>
  <c r="I5" i="7"/>
  <c r="I6" i="7"/>
  <c r="I7" i="7"/>
  <c r="I9" i="7"/>
  <c r="I10" i="7"/>
  <c r="I11" i="7"/>
  <c r="I13" i="7"/>
  <c r="I14" i="7"/>
  <c r="I15" i="7"/>
  <c r="I16" i="7"/>
  <c r="I17" i="7"/>
  <c r="I19" i="7"/>
  <c r="I21" i="7"/>
  <c r="I23" i="7"/>
  <c r="F5" i="6"/>
  <c r="H5" i="6"/>
  <c r="F6" i="6"/>
  <c r="H6" i="6"/>
  <c r="F7" i="6"/>
  <c r="H7" i="6"/>
  <c r="F9" i="6"/>
  <c r="H9" i="6"/>
  <c r="F10" i="6"/>
  <c r="H10" i="6"/>
  <c r="F11" i="6"/>
  <c r="H11" i="6"/>
  <c r="F15" i="6"/>
  <c r="H15" i="6"/>
  <c r="F17" i="6"/>
  <c r="H17" i="6"/>
  <c r="F19" i="6"/>
  <c r="H19" i="6"/>
  <c r="F21" i="6"/>
  <c r="H21" i="6"/>
  <c r="F23" i="6"/>
  <c r="H23" i="6"/>
  <c r="H25" i="6"/>
  <c r="G5" i="6"/>
  <c r="G6" i="6"/>
  <c r="G7" i="6"/>
  <c r="G10" i="6"/>
  <c r="G11" i="6"/>
  <c r="G17" i="6"/>
  <c r="G19" i="6"/>
  <c r="G21" i="6"/>
  <c r="G23" i="6"/>
  <c r="G24" i="6"/>
  <c r="I5" i="6"/>
  <c r="I6" i="6"/>
  <c r="I7" i="6"/>
  <c r="I9" i="6"/>
  <c r="I10" i="6"/>
  <c r="I11" i="6"/>
  <c r="I13" i="6"/>
  <c r="I14" i="6"/>
  <c r="I15" i="6"/>
  <c r="I16" i="6"/>
  <c r="I17" i="6"/>
  <c r="I19" i="6"/>
  <c r="I21" i="6"/>
  <c r="I23" i="6"/>
  <c r="F5" i="5"/>
  <c r="H5" i="5"/>
  <c r="F6" i="5"/>
  <c r="H6" i="5"/>
  <c r="F7" i="5"/>
  <c r="H7" i="5"/>
  <c r="F9" i="5"/>
  <c r="H9" i="5"/>
  <c r="F10" i="5"/>
  <c r="H10" i="5"/>
  <c r="F11" i="5"/>
  <c r="H11" i="5"/>
  <c r="F13" i="5"/>
  <c r="F14" i="5"/>
  <c r="F15" i="5"/>
  <c r="H15" i="5"/>
  <c r="F17" i="5"/>
  <c r="H17" i="5"/>
  <c r="F19" i="5"/>
  <c r="H19" i="5"/>
  <c r="F21" i="5"/>
  <c r="H21" i="5"/>
  <c r="F23" i="5"/>
  <c r="H23" i="5"/>
  <c r="H25" i="5"/>
  <c r="G5" i="5"/>
  <c r="G6" i="5"/>
  <c r="G7" i="5"/>
  <c r="G10" i="5"/>
  <c r="G11" i="5"/>
  <c r="G17" i="5"/>
  <c r="G19" i="5"/>
  <c r="G21" i="5"/>
  <c r="G23" i="5"/>
  <c r="G24" i="5"/>
  <c r="I5" i="5"/>
  <c r="I6" i="5"/>
  <c r="I7" i="5"/>
  <c r="I9" i="5"/>
  <c r="I10" i="5"/>
  <c r="I11" i="5"/>
  <c r="I13" i="5"/>
  <c r="I14" i="5"/>
  <c r="I15" i="5"/>
  <c r="I16" i="5"/>
  <c r="I17" i="5"/>
  <c r="I19" i="5"/>
  <c r="I21" i="5"/>
  <c r="I23" i="5"/>
  <c r="F16" i="4"/>
  <c r="H16" i="4"/>
  <c r="F14" i="4"/>
  <c r="H14" i="4"/>
  <c r="F13" i="4"/>
  <c r="H13" i="4"/>
  <c r="G16" i="4"/>
  <c r="G14" i="4"/>
  <c r="G13" i="4"/>
  <c r="F5" i="4"/>
  <c r="H5" i="4"/>
  <c r="F6" i="4"/>
  <c r="H6" i="4"/>
  <c r="F7" i="4"/>
  <c r="H7" i="4"/>
  <c r="F9" i="4"/>
  <c r="H9" i="4"/>
  <c r="F10" i="4"/>
  <c r="H10" i="4"/>
  <c r="F11" i="4"/>
  <c r="H11" i="4"/>
  <c r="F15" i="4"/>
  <c r="H15" i="4"/>
  <c r="F17" i="4"/>
  <c r="H17" i="4"/>
  <c r="F19" i="4"/>
  <c r="H19" i="4"/>
  <c r="F21" i="4"/>
  <c r="H21" i="4"/>
  <c r="F23" i="4"/>
  <c r="H23" i="4"/>
  <c r="H25" i="4"/>
  <c r="G5" i="4"/>
  <c r="G6" i="4"/>
  <c r="G7" i="4"/>
  <c r="G10" i="4"/>
  <c r="G11" i="4"/>
  <c r="G17" i="4"/>
  <c r="G19" i="4"/>
  <c r="G21" i="4"/>
  <c r="G23" i="4"/>
  <c r="G24" i="4"/>
  <c r="I5" i="4"/>
  <c r="I6" i="4"/>
  <c r="I7" i="4"/>
  <c r="I9" i="4"/>
  <c r="I10" i="4"/>
  <c r="I11" i="4"/>
  <c r="I13" i="4"/>
  <c r="I14" i="4"/>
  <c r="I15" i="4"/>
  <c r="I16" i="4"/>
  <c r="I17" i="4"/>
  <c r="I19" i="4"/>
  <c r="I21" i="4"/>
  <c r="I23" i="4"/>
  <c r="F5" i="3"/>
  <c r="H5" i="3"/>
  <c r="F6" i="3"/>
  <c r="H6" i="3"/>
  <c r="F7" i="3"/>
  <c r="H7" i="3"/>
  <c r="F9" i="3"/>
  <c r="H9" i="3"/>
  <c r="F10" i="3"/>
  <c r="H10" i="3"/>
  <c r="F11" i="3"/>
  <c r="H11" i="3"/>
  <c r="F13" i="3"/>
  <c r="H13" i="3"/>
  <c r="F14" i="3"/>
  <c r="H14" i="3"/>
  <c r="F15" i="3"/>
  <c r="H15" i="3"/>
  <c r="F16" i="3"/>
  <c r="H16" i="3"/>
  <c r="F17" i="3"/>
  <c r="H17" i="3"/>
  <c r="F19" i="3"/>
  <c r="H19" i="3"/>
  <c r="F21" i="3"/>
  <c r="H21" i="3"/>
  <c r="F23" i="3"/>
  <c r="H23" i="3"/>
  <c r="H25" i="3"/>
  <c r="G5" i="3"/>
  <c r="G6" i="3"/>
  <c r="G7" i="3"/>
  <c r="G10" i="3"/>
  <c r="G11" i="3"/>
  <c r="G13" i="3"/>
  <c r="G14" i="3"/>
  <c r="G16" i="3"/>
  <c r="G17" i="3"/>
  <c r="G19" i="3"/>
  <c r="G21" i="3"/>
  <c r="G23" i="3"/>
  <c r="G24" i="3"/>
  <c r="I5" i="3"/>
  <c r="I6" i="3"/>
  <c r="I7" i="3"/>
  <c r="I9" i="3"/>
  <c r="I10" i="3"/>
  <c r="I11" i="3"/>
  <c r="I13" i="3"/>
  <c r="I14" i="3"/>
  <c r="I15" i="3"/>
  <c r="I16" i="3"/>
  <c r="I17" i="3"/>
  <c r="I19" i="3"/>
  <c r="I21" i="3"/>
  <c r="I23" i="3"/>
  <c r="F5" i="1"/>
  <c r="H5" i="1"/>
  <c r="I5" i="1"/>
  <c r="F6" i="1"/>
  <c r="H6" i="1"/>
  <c r="I6" i="1"/>
  <c r="F7" i="1"/>
  <c r="H7" i="1"/>
  <c r="I7" i="1"/>
  <c r="I9" i="1"/>
  <c r="F10" i="1"/>
  <c r="H10" i="1"/>
  <c r="I10" i="1"/>
  <c r="F11" i="1"/>
  <c r="H11" i="1"/>
  <c r="I11" i="1"/>
  <c r="F13" i="1"/>
  <c r="H13" i="1"/>
  <c r="I13" i="1"/>
  <c r="F14" i="1"/>
  <c r="H14" i="1"/>
  <c r="I14" i="1"/>
  <c r="F15" i="1"/>
  <c r="H15" i="1"/>
  <c r="I15" i="1"/>
  <c r="F16" i="1"/>
  <c r="H16" i="1"/>
  <c r="I16" i="1"/>
  <c r="H9" i="1"/>
  <c r="F9" i="1"/>
  <c r="F23" i="1"/>
  <c r="H23" i="1"/>
  <c r="F17" i="1"/>
  <c r="H17" i="1"/>
  <c r="I17" i="1"/>
  <c r="F19" i="1"/>
  <c r="H19" i="1"/>
  <c r="I19" i="1"/>
  <c r="F21" i="1"/>
  <c r="H21" i="1"/>
  <c r="I21" i="1"/>
  <c r="I23" i="1"/>
  <c r="H25" i="1"/>
  <c r="G11" i="1"/>
  <c r="G13" i="1"/>
  <c r="G14" i="1"/>
  <c r="G16" i="1"/>
  <c r="G17" i="1"/>
  <c r="G19" i="1"/>
  <c r="G21" i="1"/>
  <c r="G5" i="1"/>
  <c r="G6" i="1"/>
  <c r="G7" i="1"/>
  <c r="G10" i="1"/>
  <c r="G23" i="1"/>
  <c r="G24" i="1"/>
</calcChain>
</file>

<file path=xl/sharedStrings.xml><?xml version="1.0" encoding="utf-8"?>
<sst xmlns="http://schemas.openxmlformats.org/spreadsheetml/2006/main" count="190" uniqueCount="69">
  <si>
    <t xml:space="preserve">Description </t>
  </si>
  <si>
    <t xml:space="preserve">Total Distance </t>
  </si>
  <si>
    <t xml:space="preserve">Total Time </t>
  </si>
  <si>
    <t>Set</t>
  </si>
  <si>
    <t>Warm up</t>
  </si>
  <si>
    <t>Reps x</t>
  </si>
  <si>
    <t xml:space="preserve">Main </t>
  </si>
  <si>
    <t>Date</t>
  </si>
  <si>
    <t>Squad</t>
  </si>
  <si>
    <t>Total Distance</t>
  </si>
  <si>
    <t xml:space="preserve">Distance (M) </t>
  </si>
  <si>
    <t xml:space="preserve">Swim Down </t>
  </si>
  <si>
    <t>Post pool</t>
  </si>
  <si>
    <t>Time on (mins)</t>
  </si>
  <si>
    <t>Time on (Seconds)</t>
  </si>
  <si>
    <t>Start Time</t>
  </si>
  <si>
    <t>Finish time</t>
  </si>
  <si>
    <t>Finish</t>
  </si>
  <si>
    <t>Sub Set</t>
  </si>
  <si>
    <t xml:space="preserve">Performance </t>
  </si>
  <si>
    <t>FC</t>
  </si>
  <si>
    <t>Easy</t>
  </si>
  <si>
    <t>FC 200 Swim 100 Pull</t>
  </si>
  <si>
    <t>FC Pull with Paddles</t>
  </si>
  <si>
    <t>Fly Drills 10 Sec gaps</t>
  </si>
  <si>
    <t xml:space="preserve">1 hour Set </t>
  </si>
  <si>
    <t xml:space="preserve">Odds A Stroke Evens FC </t>
  </si>
  <si>
    <t xml:space="preserve">Kick 1 - 4 Back 5 - 8 Fly </t>
  </si>
  <si>
    <t>Fins</t>
  </si>
  <si>
    <t xml:space="preserve">Kick Odds A Stroke Evens Fly </t>
  </si>
  <si>
    <t xml:space="preserve">A Stroke sprint 10m in and 10m out </t>
  </si>
  <si>
    <t>FC as 50 Moderate 50 Sprint 50 Easy 50 Max effort</t>
  </si>
  <si>
    <t>Pull</t>
  </si>
  <si>
    <t>Back with Paddles</t>
  </si>
  <si>
    <t>1.5 Hour Set</t>
  </si>
  <si>
    <t>Back Kick - Finish on a tumble</t>
  </si>
  <si>
    <t>FC Odds Easy Evens Max Effort</t>
  </si>
  <si>
    <t>X</t>
  </si>
  <si>
    <t>A Stroke Sprints</t>
  </si>
  <si>
    <t>A Stroke 15m Max in 10m max out of turn (50m pool)</t>
  </si>
  <si>
    <t>A Stroke 10m Max in 5m Max our of turn (25m pool)</t>
  </si>
  <si>
    <t xml:space="preserve">Fly Kick </t>
  </si>
  <si>
    <t>50 back 50 BRS x 2</t>
  </si>
  <si>
    <t xml:space="preserve">FC Drills </t>
  </si>
  <si>
    <t>Dive Starts A Stroke Odds 25 Max 25 Easy, Evens 25 Easy 25 Max</t>
  </si>
  <si>
    <t xml:space="preserve">Fly with Paddles </t>
  </si>
  <si>
    <t>BRS with FC Legs 25 Drill 25 Swim</t>
  </si>
  <si>
    <t>2 Hour Set</t>
  </si>
  <si>
    <t xml:space="preserve">FC Kick </t>
  </si>
  <si>
    <t>Back 25 Drill 25 Swim</t>
  </si>
  <si>
    <t xml:space="preserve">A Stroke 25 Kick in S/L 25 Drills </t>
  </si>
  <si>
    <t>FC Kick</t>
  </si>
  <si>
    <t>#1 FC #2 Back</t>
  </si>
  <si>
    <t xml:space="preserve">A Stroke Kick </t>
  </si>
  <si>
    <t xml:space="preserve">Fly as 25 Kick 25 Drills </t>
  </si>
  <si>
    <t xml:space="preserve">FC - #1 Max Effort #2 Easy #3 Kick x 3 (10th Kick) </t>
  </si>
  <si>
    <t xml:space="preserve">A Stroke </t>
  </si>
  <si>
    <t>IM Order (3 each)</t>
  </si>
  <si>
    <t>FC Kick as 25 easy 25 Max</t>
  </si>
  <si>
    <t xml:space="preserve">Fly as 50 Kick 50 Swim </t>
  </si>
  <si>
    <t>2 hours</t>
  </si>
  <si>
    <t xml:space="preserve">FC as 400 Swim 200 Kick </t>
  </si>
  <si>
    <t>Back Drills</t>
  </si>
  <si>
    <t>Fly Kick with fins</t>
  </si>
  <si>
    <t>A Stroke From Dive as 15m Max 35 Easy</t>
  </si>
  <si>
    <t>FC Descending through the 200’s (getting quicker each 25m in each 200)</t>
  </si>
  <si>
    <t>Back last 10m Max Effort</t>
  </si>
  <si>
    <t xml:space="preserve">BRS Kick </t>
  </si>
  <si>
    <t xml:space="preserve">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</si>
</sst>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 (Body)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7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7" fontId="1" fillId="0" borderId="1" xfId="0" applyNumberFormat="1" applyFont="1" applyBorder="1" applyAlignment="1">
      <alignment horizontal="center" vertical="center" wrapText="1"/>
    </xf>
    <xf numFmtId="45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7" fontId="1" fillId="0" borderId="2" xfId="0" applyNumberFormat="1" applyFont="1" applyBorder="1" applyAlignment="1">
      <alignment horizontal="center" vertical="center" wrapText="1"/>
    </xf>
    <xf numFmtId="45" fontId="0" fillId="0" borderId="2" xfId="0" applyNumberForma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opLeftCell="A4" zoomScaleNormal="150" zoomScaleSheetLayoutView="100" zoomScalePageLayoutView="150" workbookViewId="0" xr3:uid="{AEA406A1-0E4B-5B11-9CD5-51D6E497D94C}">
      <selection activeCell="E20" sqref="E20"/>
    </sheetView>
  </sheetViews>
  <sheetFormatPr defaultColWidth="8.875" defaultRowHeight="15" x14ac:dyDescent="0.2"/>
  <cols>
    <col min="1" max="1" width="11.1640625" style="1" customWidth="1"/>
    <col min="2" max="2" width="8.875" style="1"/>
    <col min="3" max="3" width="11.43359375" style="1" customWidth="1"/>
    <col min="4" max="4" width="25.9609375" style="1" customWidth="1"/>
    <col min="5" max="5" width="11.703125" style="1" customWidth="1"/>
    <col min="6" max="6" width="8.875" style="1" customWidth="1"/>
    <col min="7" max="7" width="12.5078125" style="1" customWidth="1"/>
    <col min="8" max="9" width="10.22265625" style="1" customWidth="1"/>
    <col min="10" max="16384" width="8.875" style="1"/>
  </cols>
  <sheetData>
    <row r="1" spans="1:9" x14ac:dyDescent="0.2">
      <c r="A1" s="6" t="s">
        <v>7</v>
      </c>
      <c r="B1" s="28" t="s">
        <v>25</v>
      </c>
      <c r="C1" s="28"/>
      <c r="E1" s="1" t="s">
        <v>15</v>
      </c>
      <c r="F1" s="16"/>
    </row>
    <row r="2" spans="1:9" x14ac:dyDescent="0.2">
      <c r="A2" s="6" t="s">
        <v>8</v>
      </c>
      <c r="B2" s="28" t="s">
        <v>19</v>
      </c>
      <c r="C2" s="28"/>
      <c r="E2" s="1" t="s">
        <v>17</v>
      </c>
      <c r="F2" s="16"/>
    </row>
    <row r="4" spans="1:9" ht="27.75" x14ac:dyDescent="0.2">
      <c r="A4" s="6" t="s">
        <v>3</v>
      </c>
      <c r="B4" s="6" t="s">
        <v>5</v>
      </c>
      <c r="C4" s="6" t="s">
        <v>10</v>
      </c>
      <c r="D4" s="6" t="s">
        <v>0</v>
      </c>
      <c r="E4" s="15" t="s">
        <v>14</v>
      </c>
      <c r="F4" s="15" t="s">
        <v>13</v>
      </c>
      <c r="G4" s="6" t="s">
        <v>1</v>
      </c>
      <c r="H4" s="6" t="s">
        <v>2</v>
      </c>
      <c r="I4" s="1" t="s">
        <v>16</v>
      </c>
    </row>
    <row r="5" spans="1:9" x14ac:dyDescent="0.2">
      <c r="A5" s="14" t="s">
        <v>4</v>
      </c>
      <c r="B5" s="7">
        <v>1</v>
      </c>
      <c r="C5" s="7">
        <v>300</v>
      </c>
      <c r="D5" s="8" t="s">
        <v>22</v>
      </c>
      <c r="E5" s="12">
        <v>360</v>
      </c>
      <c r="F5" s="10">
        <f>E5/86400</f>
        <v>4.1666666666666666E-3</v>
      </c>
      <c r="G5" s="7">
        <f>SUM(B5*C5)</f>
        <v>300</v>
      </c>
      <c r="H5" s="11">
        <f>SUM(F5*B5)</f>
        <v>4.1666666666666666E-3</v>
      </c>
      <c r="I5" s="17">
        <f>SUM(F1+H5)</f>
        <v>4.1666666666666666E-3</v>
      </c>
    </row>
    <row r="6" spans="1:9" x14ac:dyDescent="0.2">
      <c r="A6" s="14"/>
      <c r="B6" s="7">
        <v>6</v>
      </c>
      <c r="C6" s="7">
        <v>50</v>
      </c>
      <c r="D6" s="8" t="s">
        <v>23</v>
      </c>
      <c r="E6" s="13">
        <v>70</v>
      </c>
      <c r="F6" s="10">
        <f>E6/86400</f>
        <v>8.1018518518518516E-4</v>
      </c>
      <c r="G6" s="7">
        <f t="shared" ref="G6:G23" si="0">SUM(B6*C6)</f>
        <v>300</v>
      </c>
      <c r="H6" s="11">
        <f>SUM(F6*B6)</f>
        <v>4.8611111111111112E-3</v>
      </c>
      <c r="I6" s="17">
        <f>SUM(I5+H6)</f>
        <v>9.0277777777777769E-3</v>
      </c>
    </row>
    <row r="7" spans="1:9" x14ac:dyDescent="0.2">
      <c r="A7" s="14"/>
      <c r="B7" s="7">
        <v>6</v>
      </c>
      <c r="C7" s="7">
        <v>50</v>
      </c>
      <c r="D7" s="7" t="s">
        <v>24</v>
      </c>
      <c r="E7" s="9">
        <v>75</v>
      </c>
      <c r="F7" s="10">
        <f>E7/86400</f>
        <v>8.6805555555555551E-4</v>
      </c>
      <c r="G7" s="7">
        <f t="shared" si="0"/>
        <v>300</v>
      </c>
      <c r="H7" s="11">
        <f t="shared" ref="H7:H23" si="1">SUM(F7*B7)</f>
        <v>5.208333333333333E-3</v>
      </c>
      <c r="I7" s="17">
        <f>SUM(I6+H7)</f>
        <v>1.4236111111111109E-2</v>
      </c>
    </row>
    <row r="8" spans="1:9" x14ac:dyDescent="0.2">
      <c r="A8" s="6"/>
      <c r="E8" s="4"/>
      <c r="F8" s="3"/>
      <c r="H8" s="2"/>
      <c r="I8" s="17"/>
    </row>
    <row r="9" spans="1:9" hidden="1" x14ac:dyDescent="0.2">
      <c r="A9" s="6"/>
      <c r="B9" s="1">
        <v>1</v>
      </c>
      <c r="E9" s="4">
        <v>90</v>
      </c>
      <c r="F9" s="10">
        <f>E9/86400</f>
        <v>1.0416666666666667E-3</v>
      </c>
      <c r="H9" s="11">
        <f t="shared" si="1"/>
        <v>1.0416666666666667E-3</v>
      </c>
      <c r="I9" s="17">
        <f>SUM(I7+H9)</f>
        <v>1.5277777777777776E-2</v>
      </c>
    </row>
    <row r="10" spans="1:9" x14ac:dyDescent="0.2">
      <c r="A10" s="24" t="s">
        <v>6</v>
      </c>
      <c r="B10" s="7">
        <v>10</v>
      </c>
      <c r="C10" s="7">
        <v>100</v>
      </c>
      <c r="D10" s="8" t="s">
        <v>26</v>
      </c>
      <c r="E10" s="9">
        <v>110</v>
      </c>
      <c r="F10" s="10">
        <f t="shared" ref="F10:F23" si="2">E10/86400</f>
        <v>1.2731481481481483E-3</v>
      </c>
      <c r="G10" s="7">
        <f t="shared" si="0"/>
        <v>1000</v>
      </c>
      <c r="H10" s="11">
        <f t="shared" si="1"/>
        <v>1.2731481481481483E-2</v>
      </c>
      <c r="I10" s="17">
        <f>SUM(I9+H10)</f>
        <v>2.8009259259259258E-2</v>
      </c>
    </row>
    <row r="11" spans="1:9" x14ac:dyDescent="0.2">
      <c r="A11" s="6"/>
      <c r="B11" s="7"/>
      <c r="C11" s="7"/>
      <c r="D11" s="7"/>
      <c r="E11" s="9"/>
      <c r="F11" s="10">
        <f t="shared" si="2"/>
        <v>0</v>
      </c>
      <c r="G11" s="7">
        <f t="shared" si="0"/>
        <v>0</v>
      </c>
      <c r="H11" s="11">
        <f t="shared" si="1"/>
        <v>0</v>
      </c>
      <c r="I11" s="17">
        <f>SUM(I10+H11)</f>
        <v>2.8009259259259258E-2</v>
      </c>
    </row>
    <row r="12" spans="1:9" x14ac:dyDescent="0.2">
      <c r="A12" s="6"/>
      <c r="E12" s="4"/>
      <c r="F12" s="3"/>
      <c r="H12" s="2"/>
      <c r="I12" s="17"/>
    </row>
    <row r="13" spans="1:9" x14ac:dyDescent="0.2">
      <c r="A13" s="6"/>
      <c r="B13" s="18">
        <v>8</v>
      </c>
      <c r="C13" s="18">
        <v>50</v>
      </c>
      <c r="D13" s="18" t="s">
        <v>27</v>
      </c>
      <c r="E13" s="19">
        <v>75</v>
      </c>
      <c r="F13" s="20">
        <f t="shared" si="2"/>
        <v>8.6805555555555551E-4</v>
      </c>
      <c r="G13" s="18">
        <f t="shared" si="0"/>
        <v>400</v>
      </c>
      <c r="H13" s="21">
        <f t="shared" si="1"/>
        <v>6.9444444444444441E-3</v>
      </c>
      <c r="I13" s="17">
        <f>SUM(I11+H13)</f>
        <v>3.4953703703703702E-2</v>
      </c>
    </row>
    <row r="14" spans="1:9" x14ac:dyDescent="0.2">
      <c r="A14" s="6"/>
      <c r="B14" s="18"/>
      <c r="C14" s="18"/>
      <c r="D14" s="18"/>
      <c r="E14" s="22"/>
      <c r="F14" s="20">
        <f t="shared" si="2"/>
        <v>0</v>
      </c>
      <c r="G14" s="18">
        <f t="shared" si="0"/>
        <v>0</v>
      </c>
      <c r="H14" s="21">
        <f t="shared" si="1"/>
        <v>0</v>
      </c>
      <c r="I14" s="17">
        <f>SUM(I13+H14)</f>
        <v>3.4953703703703702E-2</v>
      </c>
    </row>
    <row r="15" spans="1:9" hidden="1" x14ac:dyDescent="0.2">
      <c r="A15" s="24"/>
      <c r="E15" s="4"/>
      <c r="F15" s="10">
        <f>E15/86400</f>
        <v>0</v>
      </c>
      <c r="H15" s="11">
        <f t="shared" ref="H15" si="3">SUM(F15*B15)</f>
        <v>0</v>
      </c>
      <c r="I15" s="17">
        <f>SUM(I14+H15)</f>
        <v>3.4953703703703702E-2</v>
      </c>
    </row>
    <row r="16" spans="1:9" x14ac:dyDescent="0.2">
      <c r="A16" s="25"/>
      <c r="B16" s="18"/>
      <c r="C16" s="18"/>
      <c r="D16" s="18"/>
      <c r="E16" s="22"/>
      <c r="F16" s="20">
        <f>E16/86400</f>
        <v>0</v>
      </c>
      <c r="G16" s="18">
        <f t="shared" si="0"/>
        <v>0</v>
      </c>
      <c r="H16" s="21">
        <f t="shared" si="1"/>
        <v>0</v>
      </c>
      <c r="I16" s="17">
        <f>SUM(I15+H16)</f>
        <v>3.4953703703703702E-2</v>
      </c>
    </row>
    <row r="17" spans="1:9" x14ac:dyDescent="0.2">
      <c r="A17" s="25"/>
      <c r="B17" s="18"/>
      <c r="C17" s="18"/>
      <c r="D17" s="18"/>
      <c r="E17" s="23"/>
      <c r="F17" s="20">
        <f t="shared" si="2"/>
        <v>0</v>
      </c>
      <c r="G17" s="18">
        <f t="shared" si="0"/>
        <v>0</v>
      </c>
      <c r="H17" s="21">
        <f t="shared" si="1"/>
        <v>0</v>
      </c>
      <c r="I17" s="17">
        <f>SUM(I16+H17)</f>
        <v>3.4953703703703702E-2</v>
      </c>
    </row>
    <row r="18" spans="1:9" x14ac:dyDescent="0.2">
      <c r="A18" s="6" t="s">
        <v>18</v>
      </c>
      <c r="E18" s="4"/>
      <c r="F18" s="3"/>
      <c r="H18" s="2"/>
      <c r="I18" s="17"/>
    </row>
    <row r="19" spans="1:9" x14ac:dyDescent="0.2">
      <c r="A19" s="29" t="s">
        <v>28</v>
      </c>
      <c r="B19" s="18">
        <v>6</v>
      </c>
      <c r="C19" s="18">
        <v>50</v>
      </c>
      <c r="D19" s="18" t="s">
        <v>48</v>
      </c>
      <c r="E19" s="22">
        <v>65</v>
      </c>
      <c r="F19" s="10">
        <f t="shared" si="2"/>
        <v>7.5231481481481482E-4</v>
      </c>
      <c r="G19" s="7">
        <f t="shared" si="0"/>
        <v>300</v>
      </c>
      <c r="H19" s="11">
        <f t="shared" si="1"/>
        <v>4.5138888888888885E-3</v>
      </c>
      <c r="I19" s="17">
        <f>SUM(I17+H19)</f>
        <v>3.9467592592592589E-2</v>
      </c>
    </row>
    <row r="20" spans="1:9" x14ac:dyDescent="0.2">
      <c r="A20" s="6" t="s">
        <v>11</v>
      </c>
      <c r="E20" s="4"/>
      <c r="F20" s="3"/>
      <c r="H20" s="2"/>
      <c r="I20" s="17"/>
    </row>
    <row r="21" spans="1:9" x14ac:dyDescent="0.2">
      <c r="A21" s="6"/>
      <c r="B21" s="7">
        <v>1</v>
      </c>
      <c r="C21" s="7">
        <v>200</v>
      </c>
      <c r="D21" s="7" t="s">
        <v>21</v>
      </c>
      <c r="E21" s="9">
        <v>220</v>
      </c>
      <c r="F21" s="10">
        <f t="shared" si="2"/>
        <v>2.5462962962962965E-3</v>
      </c>
      <c r="G21" s="7">
        <f t="shared" si="0"/>
        <v>200</v>
      </c>
      <c r="H21" s="11">
        <f t="shared" si="1"/>
        <v>2.5462962962962965E-3</v>
      </c>
      <c r="I21" s="17">
        <f>SUM(I19+H21)</f>
        <v>4.2013888888888885E-2</v>
      </c>
    </row>
    <row r="22" spans="1:9" x14ac:dyDescent="0.2">
      <c r="A22" s="6"/>
      <c r="E22" s="4"/>
      <c r="F22" s="3"/>
      <c r="H22" s="2"/>
      <c r="I22" s="17"/>
    </row>
    <row r="23" spans="1:9" x14ac:dyDescent="0.2">
      <c r="A23" s="6" t="s">
        <v>12</v>
      </c>
      <c r="B23" s="7">
        <v>1</v>
      </c>
      <c r="C23" s="7"/>
      <c r="D23" s="7"/>
      <c r="E23" s="9">
        <v>600</v>
      </c>
      <c r="F23" s="10">
        <f t="shared" si="2"/>
        <v>6.9444444444444441E-3</v>
      </c>
      <c r="G23" s="7">
        <f t="shared" si="0"/>
        <v>0</v>
      </c>
      <c r="H23" s="11">
        <f t="shared" si="1"/>
        <v>6.9444444444444441E-3</v>
      </c>
      <c r="I23" s="17">
        <f>SUM(I21+H23)</f>
        <v>4.8958333333333326E-2</v>
      </c>
    </row>
    <row r="24" spans="1:9" x14ac:dyDescent="0.2">
      <c r="E24" s="1" t="s">
        <v>9</v>
      </c>
      <c r="G24" s="1">
        <f>SUM(G5:G23)</f>
        <v>2800</v>
      </c>
    </row>
    <row r="25" spans="1:9" x14ac:dyDescent="0.2">
      <c r="E25" s="1" t="s">
        <v>2</v>
      </c>
      <c r="H25" s="5">
        <f>SUM(H5:H23)</f>
        <v>4.8958333333333326E-2</v>
      </c>
    </row>
  </sheetData>
  <mergeCells count="2">
    <mergeCell ref="B2:C2"/>
    <mergeCell ref="B1:C1"/>
  </mergeCells>
  <phoneticPr fontId="2" type="noConversion"/>
  <pageMargins left="0.7" right="0.7" top="0.75" bottom="0.75" header="0.3" footer="0.3"/>
  <pageSetup paperSize="9" scale="0" firstPageNumber="0" fitToWidth="0" fitToHeight="0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69AC-1A4C-C04D-8867-7E4E88CEB271}">
  <dimension ref="A1:I25"/>
  <sheetViews>
    <sheetView topLeftCell="A5" zoomScaleNormal="150" zoomScaleSheetLayoutView="100" workbookViewId="0" xr3:uid="{32CA1455-13A5-5C8B-A0D1-F3BFF9F0163D}">
      <selection activeCell="B17" sqref="B17"/>
    </sheetView>
  </sheetViews>
  <sheetFormatPr defaultColWidth="8.875" defaultRowHeight="15" x14ac:dyDescent="0.2"/>
  <cols>
    <col min="1" max="1" width="11.1640625" style="1" customWidth="1"/>
    <col min="2" max="2" width="8.609375" style="1"/>
    <col min="3" max="3" width="11.43359375" style="1" customWidth="1"/>
    <col min="4" max="4" width="25.9609375" style="1" customWidth="1"/>
    <col min="5" max="5" width="11.703125" style="1" customWidth="1"/>
    <col min="6" max="6" width="8.875" style="1" customWidth="1"/>
    <col min="7" max="7" width="12.5078125" style="1" customWidth="1"/>
    <col min="8" max="9" width="10.22265625" style="1" customWidth="1"/>
    <col min="10" max="16384" width="8.875" style="1"/>
  </cols>
  <sheetData>
    <row r="1" spans="1:9" x14ac:dyDescent="0.2">
      <c r="A1" s="26" t="s">
        <v>7</v>
      </c>
      <c r="B1" s="28" t="s">
        <v>25</v>
      </c>
      <c r="C1" s="28"/>
      <c r="E1" s="1" t="s">
        <v>15</v>
      </c>
      <c r="F1" s="16"/>
    </row>
    <row r="2" spans="1:9" x14ac:dyDescent="0.2">
      <c r="A2" s="26" t="s">
        <v>8</v>
      </c>
      <c r="B2" s="28" t="s">
        <v>19</v>
      </c>
      <c r="C2" s="28"/>
      <c r="E2" s="1" t="s">
        <v>17</v>
      </c>
      <c r="F2" s="16"/>
    </row>
    <row r="4" spans="1:9" ht="27.75" x14ac:dyDescent="0.2">
      <c r="A4" s="26" t="s">
        <v>3</v>
      </c>
      <c r="B4" s="26" t="s">
        <v>5</v>
      </c>
      <c r="C4" s="26" t="s">
        <v>10</v>
      </c>
      <c r="D4" s="26" t="s">
        <v>0</v>
      </c>
      <c r="E4" s="15" t="s">
        <v>14</v>
      </c>
      <c r="F4" s="15" t="s">
        <v>13</v>
      </c>
      <c r="G4" s="26" t="s">
        <v>1</v>
      </c>
      <c r="H4" s="26" t="s">
        <v>2</v>
      </c>
      <c r="I4" s="1" t="s">
        <v>16</v>
      </c>
    </row>
    <row r="5" spans="1:9" x14ac:dyDescent="0.2">
      <c r="A5" s="14" t="s">
        <v>4</v>
      </c>
      <c r="B5" s="7">
        <v>1</v>
      </c>
      <c r="C5" s="7">
        <v>200</v>
      </c>
      <c r="D5" s="8" t="s">
        <v>20</v>
      </c>
      <c r="E5" s="12">
        <v>240</v>
      </c>
      <c r="F5" s="10">
        <f>E5/86400</f>
        <v>2.7777777777777779E-3</v>
      </c>
      <c r="G5" s="7">
        <f>SUM(B5*C5)</f>
        <v>200</v>
      </c>
      <c r="H5" s="11">
        <f>SUM(F5*B5)</f>
        <v>2.7777777777777779E-3</v>
      </c>
      <c r="I5" s="17">
        <f>SUM(F1+H5)</f>
        <v>2.7777777777777779E-3</v>
      </c>
    </row>
    <row r="6" spans="1:9" x14ac:dyDescent="0.2">
      <c r="A6" s="14"/>
      <c r="B6" s="7">
        <v>10</v>
      </c>
      <c r="C6" s="7">
        <v>50</v>
      </c>
      <c r="D6" s="8" t="s">
        <v>29</v>
      </c>
      <c r="E6" s="13">
        <v>70</v>
      </c>
      <c r="F6" s="10">
        <f>E6/86400</f>
        <v>8.1018518518518516E-4</v>
      </c>
      <c r="G6" s="7">
        <f t="shared" ref="G6:G23" si="0">SUM(B6*C6)</f>
        <v>500</v>
      </c>
      <c r="H6" s="11">
        <f>SUM(F6*B6)</f>
        <v>8.1018518518518514E-3</v>
      </c>
      <c r="I6" s="17">
        <f>SUM(I5+H6)</f>
        <v>1.087962962962963E-2</v>
      </c>
    </row>
    <row r="7" spans="1:9" x14ac:dyDescent="0.2">
      <c r="A7" s="14"/>
      <c r="B7" s="7">
        <v>6</v>
      </c>
      <c r="C7" s="7">
        <v>50</v>
      </c>
      <c r="D7" s="7" t="s">
        <v>49</v>
      </c>
      <c r="E7" s="9">
        <v>75</v>
      </c>
      <c r="F7" s="10">
        <f>E7/86400</f>
        <v>8.6805555555555551E-4</v>
      </c>
      <c r="G7" s="7">
        <f t="shared" si="0"/>
        <v>300</v>
      </c>
      <c r="H7" s="11">
        <f t="shared" ref="H7:H23" si="1">SUM(F7*B7)</f>
        <v>5.208333333333333E-3</v>
      </c>
      <c r="I7" s="17">
        <f>SUM(I6+H7)</f>
        <v>1.6087962962962964E-2</v>
      </c>
    </row>
    <row r="8" spans="1:9" x14ac:dyDescent="0.2">
      <c r="A8" s="26"/>
      <c r="E8" s="4"/>
      <c r="F8" s="3"/>
      <c r="H8" s="2"/>
      <c r="I8" s="17"/>
    </row>
    <row r="9" spans="1:9" hidden="1" x14ac:dyDescent="0.2">
      <c r="A9" s="26"/>
      <c r="B9" s="1">
        <v>1</v>
      </c>
      <c r="E9" s="4">
        <v>90</v>
      </c>
      <c r="F9" s="10">
        <f>E9/86400</f>
        <v>1.0416666666666667E-3</v>
      </c>
      <c r="H9" s="11">
        <f t="shared" si="1"/>
        <v>1.0416666666666667E-3</v>
      </c>
      <c r="I9" s="17">
        <f>SUM(I7+H9)</f>
        <v>1.712962962962963E-2</v>
      </c>
    </row>
    <row r="10" spans="1:9" ht="27.75" x14ac:dyDescent="0.2">
      <c r="A10" s="26" t="s">
        <v>6</v>
      </c>
      <c r="B10" s="7">
        <v>8</v>
      </c>
      <c r="C10" s="7">
        <v>50</v>
      </c>
      <c r="D10" s="8" t="s">
        <v>30</v>
      </c>
      <c r="E10" s="9">
        <v>75</v>
      </c>
      <c r="F10" s="10">
        <f t="shared" ref="F10:F23" si="2">E10/86400</f>
        <v>8.6805555555555551E-4</v>
      </c>
      <c r="G10" s="7">
        <f t="shared" si="0"/>
        <v>400</v>
      </c>
      <c r="H10" s="11">
        <f t="shared" si="1"/>
        <v>6.9444444444444441E-3</v>
      </c>
      <c r="I10" s="17">
        <f>SUM(I9+H10)</f>
        <v>2.4074074074074074E-2</v>
      </c>
    </row>
    <row r="11" spans="1:9" x14ac:dyDescent="0.2">
      <c r="A11" s="26"/>
      <c r="B11" s="7"/>
      <c r="C11" s="7"/>
      <c r="D11" s="7"/>
      <c r="E11" s="9"/>
      <c r="F11" s="10">
        <f t="shared" si="2"/>
        <v>0</v>
      </c>
      <c r="G11" s="7">
        <f t="shared" si="0"/>
        <v>0</v>
      </c>
      <c r="H11" s="11">
        <f t="shared" si="1"/>
        <v>0</v>
      </c>
      <c r="I11" s="17">
        <f>SUM(I10+H11)</f>
        <v>2.4074074074074074E-2</v>
      </c>
    </row>
    <row r="12" spans="1:9" x14ac:dyDescent="0.2">
      <c r="A12" s="26"/>
      <c r="E12" s="4"/>
      <c r="F12" s="3"/>
      <c r="H12" s="2"/>
      <c r="I12" s="17"/>
    </row>
    <row r="13" spans="1:9" ht="27.75" x14ac:dyDescent="0.2">
      <c r="A13" s="26"/>
      <c r="B13" s="18">
        <v>3</v>
      </c>
      <c r="C13" s="18">
        <v>200</v>
      </c>
      <c r="D13" s="27" t="s">
        <v>31</v>
      </c>
      <c r="E13" s="19">
        <v>240</v>
      </c>
      <c r="F13" s="20">
        <f t="shared" si="2"/>
        <v>2.7777777777777779E-3</v>
      </c>
      <c r="G13" s="18">
        <f t="shared" si="0"/>
        <v>600</v>
      </c>
      <c r="H13" s="21">
        <f t="shared" si="1"/>
        <v>8.3333333333333332E-3</v>
      </c>
      <c r="I13" s="17">
        <f>SUM(I11+H13)</f>
        <v>3.2407407407407406E-2</v>
      </c>
    </row>
    <row r="14" spans="1:9" x14ac:dyDescent="0.2">
      <c r="A14" s="26"/>
      <c r="B14" s="18"/>
      <c r="C14" s="18"/>
      <c r="D14" s="18"/>
      <c r="E14" s="22"/>
      <c r="F14" s="20">
        <f t="shared" si="2"/>
        <v>0</v>
      </c>
      <c r="G14" s="18">
        <f t="shared" si="0"/>
        <v>0</v>
      </c>
      <c r="H14" s="21">
        <f t="shared" si="1"/>
        <v>0</v>
      </c>
      <c r="I14" s="17">
        <f>SUM(I13+H14)</f>
        <v>3.2407407407407406E-2</v>
      </c>
    </row>
    <row r="15" spans="1:9" hidden="1" x14ac:dyDescent="0.2">
      <c r="A15" s="26"/>
      <c r="E15" s="4"/>
      <c r="F15" s="10">
        <f>E15/86400</f>
        <v>0</v>
      </c>
      <c r="H15" s="11">
        <f t="shared" si="1"/>
        <v>0</v>
      </c>
      <c r="I15" s="17">
        <f>SUM(I14+H15)</f>
        <v>3.2407407407407406E-2</v>
      </c>
    </row>
    <row r="16" spans="1:9" x14ac:dyDescent="0.2">
      <c r="A16" s="25"/>
      <c r="B16" s="18"/>
      <c r="C16" s="18"/>
      <c r="D16" s="18"/>
      <c r="E16" s="22"/>
      <c r="F16" s="20">
        <f>E16/86400</f>
        <v>0</v>
      </c>
      <c r="G16" s="18">
        <f t="shared" si="0"/>
        <v>0</v>
      </c>
      <c r="H16" s="21">
        <f t="shared" si="1"/>
        <v>0</v>
      </c>
      <c r="I16" s="17">
        <f>SUM(I15+H16)</f>
        <v>3.2407407407407406E-2</v>
      </c>
    </row>
    <row r="17" spans="1:9" x14ac:dyDescent="0.2">
      <c r="A17" s="25"/>
      <c r="B17" s="18"/>
      <c r="C17" s="18"/>
      <c r="D17" s="18"/>
      <c r="E17" s="23"/>
      <c r="F17" s="20">
        <f t="shared" si="2"/>
        <v>0</v>
      </c>
      <c r="G17" s="18">
        <f t="shared" si="0"/>
        <v>0</v>
      </c>
      <c r="H17" s="21">
        <f t="shared" si="1"/>
        <v>0</v>
      </c>
      <c r="I17" s="17">
        <f>SUM(I16+H17)</f>
        <v>3.2407407407407406E-2</v>
      </c>
    </row>
    <row r="18" spans="1:9" x14ac:dyDescent="0.2">
      <c r="A18" s="26" t="s">
        <v>18</v>
      </c>
      <c r="E18" s="4"/>
      <c r="F18" s="3"/>
      <c r="H18" s="2"/>
      <c r="I18" s="17"/>
    </row>
    <row r="19" spans="1:9" x14ac:dyDescent="0.2">
      <c r="A19" s="29" t="s">
        <v>32</v>
      </c>
      <c r="B19" s="18">
        <v>8</v>
      </c>
      <c r="C19" s="18">
        <v>50</v>
      </c>
      <c r="D19" s="18" t="s">
        <v>33</v>
      </c>
      <c r="E19" s="22">
        <v>75</v>
      </c>
      <c r="F19" s="10">
        <f t="shared" si="2"/>
        <v>8.6805555555555551E-4</v>
      </c>
      <c r="G19" s="7">
        <f t="shared" si="0"/>
        <v>400</v>
      </c>
      <c r="H19" s="11">
        <f t="shared" si="1"/>
        <v>6.9444444444444441E-3</v>
      </c>
      <c r="I19" s="17">
        <f>SUM(I17+H19)</f>
        <v>3.9351851851851846E-2</v>
      </c>
    </row>
    <row r="20" spans="1:9" x14ac:dyDescent="0.2">
      <c r="A20" s="26" t="s">
        <v>11</v>
      </c>
      <c r="E20" s="4"/>
      <c r="F20" s="3"/>
      <c r="H20" s="2"/>
      <c r="I20" s="17"/>
    </row>
    <row r="21" spans="1:9" x14ac:dyDescent="0.2">
      <c r="A21" s="26"/>
      <c r="B21" s="7">
        <v>1</v>
      </c>
      <c r="C21" s="7">
        <v>200</v>
      </c>
      <c r="D21" s="7" t="s">
        <v>21</v>
      </c>
      <c r="E21" s="9">
        <v>220</v>
      </c>
      <c r="F21" s="10">
        <f t="shared" si="2"/>
        <v>2.5462962962962965E-3</v>
      </c>
      <c r="G21" s="7">
        <f t="shared" si="0"/>
        <v>200</v>
      </c>
      <c r="H21" s="11">
        <f t="shared" si="1"/>
        <v>2.5462962962962965E-3</v>
      </c>
      <c r="I21" s="17">
        <f>SUM(I19+H21)</f>
        <v>4.1898148148148143E-2</v>
      </c>
    </row>
    <row r="22" spans="1:9" x14ac:dyDescent="0.2">
      <c r="A22" s="26"/>
      <c r="E22" s="4"/>
      <c r="F22" s="3"/>
      <c r="H22" s="2"/>
      <c r="I22" s="17"/>
    </row>
    <row r="23" spans="1:9" x14ac:dyDescent="0.2">
      <c r="A23" s="26" t="s">
        <v>12</v>
      </c>
      <c r="B23" s="7">
        <v>1</v>
      </c>
      <c r="C23" s="7"/>
      <c r="D23" s="7"/>
      <c r="E23" s="9">
        <v>600</v>
      </c>
      <c r="F23" s="10">
        <f t="shared" si="2"/>
        <v>6.9444444444444441E-3</v>
      </c>
      <c r="G23" s="7">
        <f t="shared" si="0"/>
        <v>0</v>
      </c>
      <c r="H23" s="11">
        <f t="shared" si="1"/>
        <v>6.9444444444444441E-3</v>
      </c>
      <c r="I23" s="17">
        <f>SUM(I21+H23)</f>
        <v>4.884259259259259E-2</v>
      </c>
    </row>
    <row r="24" spans="1:9" x14ac:dyDescent="0.2">
      <c r="E24" s="1" t="s">
        <v>9</v>
      </c>
      <c r="G24" s="1">
        <f>SUM(G5:G23)</f>
        <v>2600</v>
      </c>
    </row>
    <row r="25" spans="1:9" x14ac:dyDescent="0.2">
      <c r="E25" s="1" t="s">
        <v>2</v>
      </c>
      <c r="H25" s="5">
        <f>SUM(H5:H23)</f>
        <v>4.884259259259259E-2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CEA97-898D-C74F-9139-4AADE5874AAD}">
  <dimension ref="A1:I25"/>
  <sheetViews>
    <sheetView topLeftCell="A6" zoomScaleNormal="150" zoomScaleSheetLayoutView="100" workbookViewId="0" xr3:uid="{F8749B86-5737-53B1-B8BA-E6D532C2F757}">
      <selection activeCell="B14" sqref="B14"/>
    </sheetView>
  </sheetViews>
  <sheetFormatPr defaultColWidth="8.875" defaultRowHeight="15" x14ac:dyDescent="0.2"/>
  <cols>
    <col min="1" max="1" width="11.1640625" style="1" customWidth="1"/>
    <col min="2" max="2" width="8.609375" style="1"/>
    <col min="3" max="3" width="11.43359375" style="1" customWidth="1"/>
    <col min="4" max="4" width="25.9609375" style="1" customWidth="1"/>
    <col min="5" max="5" width="11.703125" style="1" customWidth="1"/>
    <col min="6" max="6" width="8.875" style="1" customWidth="1"/>
    <col min="7" max="7" width="12.5078125" style="1" customWidth="1"/>
    <col min="8" max="9" width="10.22265625" style="1" customWidth="1"/>
    <col min="10" max="16384" width="8.875" style="1"/>
  </cols>
  <sheetData>
    <row r="1" spans="1:9" x14ac:dyDescent="0.2">
      <c r="A1" s="26" t="s">
        <v>7</v>
      </c>
      <c r="B1" s="28" t="s">
        <v>34</v>
      </c>
      <c r="C1" s="28"/>
      <c r="E1" s="1" t="s">
        <v>15</v>
      </c>
      <c r="F1" s="16"/>
    </row>
    <row r="2" spans="1:9" x14ac:dyDescent="0.2">
      <c r="A2" s="26" t="s">
        <v>8</v>
      </c>
      <c r="B2" s="28" t="s">
        <v>19</v>
      </c>
      <c r="C2" s="28"/>
      <c r="E2" s="1" t="s">
        <v>17</v>
      </c>
      <c r="F2" s="16"/>
    </row>
    <row r="4" spans="1:9" ht="27.75" x14ac:dyDescent="0.2">
      <c r="A4" s="26" t="s">
        <v>3</v>
      </c>
      <c r="B4" s="26" t="s">
        <v>5</v>
      </c>
      <c r="C4" s="26" t="s">
        <v>10</v>
      </c>
      <c r="D4" s="26" t="s">
        <v>0</v>
      </c>
      <c r="E4" s="15" t="s">
        <v>14</v>
      </c>
      <c r="F4" s="15" t="s">
        <v>13</v>
      </c>
      <c r="G4" s="26" t="s">
        <v>1</v>
      </c>
      <c r="H4" s="26" t="s">
        <v>2</v>
      </c>
      <c r="I4" s="1" t="s">
        <v>16</v>
      </c>
    </row>
    <row r="5" spans="1:9" x14ac:dyDescent="0.2">
      <c r="A5" s="14" t="s">
        <v>4</v>
      </c>
      <c r="B5" s="7">
        <v>1</v>
      </c>
      <c r="C5" s="7">
        <v>400</v>
      </c>
      <c r="D5" s="8" t="s">
        <v>20</v>
      </c>
      <c r="E5" s="12">
        <v>450</v>
      </c>
      <c r="F5" s="10">
        <f>E5/86400</f>
        <v>5.208333333333333E-3</v>
      </c>
      <c r="G5" s="7">
        <f>SUM(B5*C5)</f>
        <v>400</v>
      </c>
      <c r="H5" s="11">
        <f>SUM(F5*B5)</f>
        <v>5.208333333333333E-3</v>
      </c>
      <c r="I5" s="17">
        <f>SUM(F1+H5)</f>
        <v>5.208333333333333E-3</v>
      </c>
    </row>
    <row r="6" spans="1:9" x14ac:dyDescent="0.2">
      <c r="A6" s="14"/>
      <c r="B6" s="7">
        <v>6</v>
      </c>
      <c r="C6" s="7">
        <v>50</v>
      </c>
      <c r="D6" s="8" t="s">
        <v>35</v>
      </c>
      <c r="E6" s="13">
        <v>75</v>
      </c>
      <c r="F6" s="10">
        <f>E6/86400</f>
        <v>8.6805555555555551E-4</v>
      </c>
      <c r="G6" s="7">
        <f t="shared" ref="G6:G23" si="0">SUM(B6*C6)</f>
        <v>300</v>
      </c>
      <c r="H6" s="11">
        <f>SUM(F6*B6)</f>
        <v>5.208333333333333E-3</v>
      </c>
      <c r="I6" s="17">
        <f>SUM(I5+H6)</f>
        <v>1.0416666666666666E-2</v>
      </c>
    </row>
    <row r="7" spans="1:9" x14ac:dyDescent="0.2">
      <c r="A7" s="14"/>
      <c r="B7" s="7">
        <v>8</v>
      </c>
      <c r="C7" s="7">
        <v>50</v>
      </c>
      <c r="D7" s="7" t="s">
        <v>50</v>
      </c>
      <c r="E7" s="9">
        <v>80</v>
      </c>
      <c r="F7" s="10">
        <f>E7/86400</f>
        <v>9.2592592592592596E-4</v>
      </c>
      <c r="G7" s="7">
        <f t="shared" si="0"/>
        <v>400</v>
      </c>
      <c r="H7" s="11">
        <f t="shared" ref="H7:H23" si="1">SUM(F7*B7)</f>
        <v>7.4074074074074077E-3</v>
      </c>
      <c r="I7" s="17">
        <f>SUM(I6+H7)</f>
        <v>1.7824074074074076E-2</v>
      </c>
    </row>
    <row r="8" spans="1:9" x14ac:dyDescent="0.2">
      <c r="A8" s="26"/>
      <c r="E8" s="4"/>
      <c r="F8" s="3"/>
      <c r="H8" s="2"/>
      <c r="I8" s="17"/>
    </row>
    <row r="9" spans="1:9" hidden="1" x14ac:dyDescent="0.2">
      <c r="A9" s="26"/>
      <c r="B9" s="1">
        <v>1</v>
      </c>
      <c r="E9" s="4">
        <v>90</v>
      </c>
      <c r="F9" s="10">
        <f>E9/86400</f>
        <v>1.0416666666666667E-3</v>
      </c>
      <c r="H9" s="11">
        <f t="shared" si="1"/>
        <v>1.0416666666666667E-3</v>
      </c>
      <c r="I9" s="17">
        <f>SUM(I7+H9)</f>
        <v>1.8865740740740742E-2</v>
      </c>
    </row>
    <row r="10" spans="1:9" x14ac:dyDescent="0.2">
      <c r="A10" s="26" t="s">
        <v>6</v>
      </c>
      <c r="B10" s="7">
        <v>6</v>
      </c>
      <c r="C10" s="7">
        <v>50</v>
      </c>
      <c r="D10" s="8" t="s">
        <v>36</v>
      </c>
      <c r="E10" s="9">
        <v>60</v>
      </c>
      <c r="F10" s="10">
        <f t="shared" ref="F10:F23" si="2">E10/86400</f>
        <v>6.9444444444444447E-4</v>
      </c>
      <c r="G10" s="7">
        <f t="shared" si="0"/>
        <v>300</v>
      </c>
      <c r="H10" s="11">
        <f t="shared" si="1"/>
        <v>4.1666666666666666E-3</v>
      </c>
      <c r="I10" s="17">
        <f>SUM(I9+H10)</f>
        <v>2.3032407407407408E-2</v>
      </c>
    </row>
    <row r="11" spans="1:9" x14ac:dyDescent="0.2">
      <c r="A11" s="26"/>
      <c r="B11" s="7"/>
      <c r="C11" s="7"/>
      <c r="D11" s="7"/>
      <c r="E11" s="9"/>
      <c r="F11" s="10">
        <f t="shared" si="2"/>
        <v>0</v>
      </c>
      <c r="G11" s="7">
        <f t="shared" si="0"/>
        <v>0</v>
      </c>
      <c r="H11" s="11">
        <f t="shared" si="1"/>
        <v>0</v>
      </c>
      <c r="I11" s="17">
        <f>SUM(I10+H11)</f>
        <v>2.3032407407407408E-2</v>
      </c>
    </row>
    <row r="12" spans="1:9" x14ac:dyDescent="0.2">
      <c r="A12" s="26"/>
      <c r="E12" s="4"/>
      <c r="F12" s="3"/>
      <c r="H12" s="2"/>
      <c r="I12" s="17"/>
    </row>
    <row r="13" spans="1:9" x14ac:dyDescent="0.2">
      <c r="A13" s="26" t="s">
        <v>37</v>
      </c>
      <c r="B13" s="18">
        <v>4</v>
      </c>
      <c r="C13" s="18">
        <v>50</v>
      </c>
      <c r="D13" s="27" t="s">
        <v>38</v>
      </c>
      <c r="E13" s="19">
        <v>90</v>
      </c>
      <c r="F13" s="20">
        <f t="shared" si="2"/>
        <v>1.0416666666666667E-3</v>
      </c>
      <c r="G13" s="18">
        <f>SUM(B13*C13)*A14</f>
        <v>400</v>
      </c>
      <c r="H13" s="21">
        <f>SUM(F13*B13)*A14</f>
        <v>8.3333333333333332E-3</v>
      </c>
      <c r="I13" s="17">
        <f>SUM(I11+H13)</f>
        <v>3.1365740740740743E-2</v>
      </c>
    </row>
    <row r="14" spans="1:9" x14ac:dyDescent="0.2">
      <c r="A14" s="26">
        <v>2</v>
      </c>
      <c r="B14" s="18">
        <v>4</v>
      </c>
      <c r="C14" s="18">
        <v>50</v>
      </c>
      <c r="D14" s="18" t="s">
        <v>51</v>
      </c>
      <c r="E14" s="22">
        <v>80</v>
      </c>
      <c r="F14" s="20">
        <f t="shared" si="2"/>
        <v>9.2592592592592596E-4</v>
      </c>
      <c r="G14" s="18">
        <f>SUM(B14*C14)*A14</f>
        <v>400</v>
      </c>
      <c r="H14" s="21">
        <f>SUM(F14*B14)*A14</f>
        <v>7.4074074074074077E-3</v>
      </c>
      <c r="I14" s="17">
        <f>SUM(I13+H14)</f>
        <v>3.8773148148148154E-2</v>
      </c>
    </row>
    <row r="15" spans="1:9" hidden="1" x14ac:dyDescent="0.2">
      <c r="A15" s="26"/>
      <c r="E15" s="4"/>
      <c r="F15" s="10">
        <f>E15/86400</f>
        <v>0</v>
      </c>
      <c r="H15" s="11">
        <f t="shared" si="1"/>
        <v>0</v>
      </c>
      <c r="I15" s="17">
        <f>SUM(I14+H15)</f>
        <v>3.8773148148148154E-2</v>
      </c>
    </row>
    <row r="16" spans="1:9" ht="27.75" x14ac:dyDescent="0.2">
      <c r="A16" s="25"/>
      <c r="B16" s="18">
        <v>4</v>
      </c>
      <c r="C16" s="18">
        <v>100</v>
      </c>
      <c r="D16" s="27" t="s">
        <v>39</v>
      </c>
      <c r="E16" s="22">
        <v>110</v>
      </c>
      <c r="F16" s="20">
        <f>E16/86400</f>
        <v>1.2731481481481483E-3</v>
      </c>
      <c r="G16" s="18">
        <f>SUM(B16*C16)*A14</f>
        <v>800</v>
      </c>
      <c r="H16" s="21">
        <f>SUM(F16*B16)*A14</f>
        <v>1.0185185185185186E-2</v>
      </c>
      <c r="I16" s="17">
        <f>SUM(I15+H16)</f>
        <v>4.895833333333334E-2</v>
      </c>
    </row>
    <row r="17" spans="1:9" ht="27.75" x14ac:dyDescent="0.2">
      <c r="A17" s="25"/>
      <c r="B17" s="18"/>
      <c r="C17" s="18"/>
      <c r="D17" s="27" t="s">
        <v>40</v>
      </c>
      <c r="E17" s="23"/>
      <c r="F17" s="20">
        <f t="shared" si="2"/>
        <v>0</v>
      </c>
      <c r="G17" s="18">
        <f t="shared" si="0"/>
        <v>0</v>
      </c>
      <c r="H17" s="21">
        <f t="shared" si="1"/>
        <v>0</v>
      </c>
      <c r="I17" s="17">
        <f>SUM(I16+H17)</f>
        <v>4.895833333333334E-2</v>
      </c>
    </row>
    <row r="18" spans="1:9" x14ac:dyDescent="0.2">
      <c r="A18" s="26" t="s">
        <v>18</v>
      </c>
      <c r="E18" s="4"/>
      <c r="F18" s="3"/>
      <c r="H18" s="2"/>
      <c r="I18" s="17"/>
    </row>
    <row r="19" spans="1:9" x14ac:dyDescent="0.2">
      <c r="A19" s="29" t="s">
        <v>28</v>
      </c>
      <c r="B19" s="18">
        <v>8</v>
      </c>
      <c r="C19" s="18">
        <v>50</v>
      </c>
      <c r="D19" s="18" t="s">
        <v>41</v>
      </c>
      <c r="E19" s="22">
        <v>70</v>
      </c>
      <c r="F19" s="10">
        <f t="shared" si="2"/>
        <v>8.1018518518518516E-4</v>
      </c>
      <c r="G19" s="7">
        <f t="shared" si="0"/>
        <v>400</v>
      </c>
      <c r="H19" s="11">
        <f t="shared" si="1"/>
        <v>6.4814814814814813E-3</v>
      </c>
      <c r="I19" s="17">
        <f>SUM(I17+H19)</f>
        <v>5.5439814814814824E-2</v>
      </c>
    </row>
    <row r="20" spans="1:9" x14ac:dyDescent="0.2">
      <c r="A20" s="26" t="s">
        <v>11</v>
      </c>
      <c r="E20" s="4"/>
      <c r="F20" s="3"/>
      <c r="H20" s="2"/>
      <c r="I20" s="17"/>
    </row>
    <row r="21" spans="1:9" x14ac:dyDescent="0.2">
      <c r="A21" s="26"/>
      <c r="B21" s="7">
        <v>1</v>
      </c>
      <c r="C21" s="7">
        <v>300</v>
      </c>
      <c r="D21" s="7" t="s">
        <v>21</v>
      </c>
      <c r="E21" s="9">
        <v>320</v>
      </c>
      <c r="F21" s="10">
        <f t="shared" si="2"/>
        <v>3.7037037037037038E-3</v>
      </c>
      <c r="G21" s="7">
        <f t="shared" si="0"/>
        <v>300</v>
      </c>
      <c r="H21" s="11">
        <f t="shared" si="1"/>
        <v>3.7037037037037038E-3</v>
      </c>
      <c r="I21" s="17">
        <f>SUM(I19+H21)</f>
        <v>5.9143518518518526E-2</v>
      </c>
    </row>
    <row r="22" spans="1:9" x14ac:dyDescent="0.2">
      <c r="A22" s="26"/>
      <c r="E22" s="4"/>
      <c r="F22" s="3"/>
      <c r="H22" s="2"/>
      <c r="I22" s="17"/>
    </row>
    <row r="23" spans="1:9" x14ac:dyDescent="0.2">
      <c r="A23" s="26" t="s">
        <v>12</v>
      </c>
      <c r="B23" s="7">
        <v>1</v>
      </c>
      <c r="C23" s="7"/>
      <c r="D23" s="7"/>
      <c r="E23" s="9">
        <v>600</v>
      </c>
      <c r="F23" s="10">
        <f t="shared" si="2"/>
        <v>6.9444444444444441E-3</v>
      </c>
      <c r="G23" s="7">
        <f t="shared" si="0"/>
        <v>0</v>
      </c>
      <c r="H23" s="11">
        <f t="shared" si="1"/>
        <v>6.9444444444444441E-3</v>
      </c>
      <c r="I23" s="17">
        <f>SUM(I21+H23)</f>
        <v>6.6087962962962973E-2</v>
      </c>
    </row>
    <row r="24" spans="1:9" x14ac:dyDescent="0.2">
      <c r="E24" s="1" t="s">
        <v>9</v>
      </c>
      <c r="G24" s="1">
        <f>SUM(G5:G23)</f>
        <v>3700</v>
      </c>
    </row>
    <row r="25" spans="1:9" x14ac:dyDescent="0.2">
      <c r="E25" s="1" t="s">
        <v>2</v>
      </c>
      <c r="H25" s="5">
        <f>SUM(H5:H23)</f>
        <v>6.6087962962962973E-2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887E-373A-6B45-85E1-FD3EC561D5C0}">
  <dimension ref="A1:I25"/>
  <sheetViews>
    <sheetView topLeftCell="A4" zoomScaleNormal="150" zoomScaleSheetLayoutView="100" workbookViewId="0" xr3:uid="{68B448E4-A74B-54E5-ABE0-E59345294C68}">
      <selection activeCell="D22" sqref="D22"/>
    </sheetView>
  </sheetViews>
  <sheetFormatPr defaultColWidth="8.875" defaultRowHeight="15" x14ac:dyDescent="0.2"/>
  <cols>
    <col min="1" max="1" width="11.1640625" style="1" customWidth="1"/>
    <col min="2" max="2" width="8.609375" style="1"/>
    <col min="3" max="3" width="11.43359375" style="1" customWidth="1"/>
    <col min="4" max="4" width="25.9609375" style="1" customWidth="1"/>
    <col min="5" max="5" width="11.703125" style="1" customWidth="1"/>
    <col min="6" max="6" width="8.875" style="1" customWidth="1"/>
    <col min="7" max="7" width="12.5078125" style="1" customWidth="1"/>
    <col min="8" max="9" width="10.22265625" style="1" customWidth="1"/>
    <col min="10" max="16384" width="8.875" style="1"/>
  </cols>
  <sheetData>
    <row r="1" spans="1:9" x14ac:dyDescent="0.2">
      <c r="A1" s="26" t="s">
        <v>7</v>
      </c>
      <c r="B1" s="28" t="s">
        <v>34</v>
      </c>
      <c r="C1" s="28"/>
      <c r="E1" s="1" t="s">
        <v>15</v>
      </c>
      <c r="F1" s="16"/>
    </row>
    <row r="2" spans="1:9" x14ac:dyDescent="0.2">
      <c r="A2" s="26" t="s">
        <v>8</v>
      </c>
      <c r="B2" s="28" t="s">
        <v>19</v>
      </c>
      <c r="C2" s="28"/>
      <c r="E2" s="1" t="s">
        <v>17</v>
      </c>
      <c r="F2" s="16"/>
    </row>
    <row r="4" spans="1:9" ht="27.75" x14ac:dyDescent="0.2">
      <c r="A4" s="26" t="s">
        <v>3</v>
      </c>
      <c r="B4" s="26" t="s">
        <v>5</v>
      </c>
      <c r="C4" s="26" t="s">
        <v>10</v>
      </c>
      <c r="D4" s="26" t="s">
        <v>0</v>
      </c>
      <c r="E4" s="15" t="s">
        <v>14</v>
      </c>
      <c r="F4" s="15" t="s">
        <v>13</v>
      </c>
      <c r="G4" s="26" t="s">
        <v>1</v>
      </c>
      <c r="H4" s="26" t="s">
        <v>2</v>
      </c>
      <c r="I4" s="1" t="s">
        <v>16</v>
      </c>
    </row>
    <row r="5" spans="1:9" x14ac:dyDescent="0.2">
      <c r="A5" s="14" t="s">
        <v>4</v>
      </c>
      <c r="B5" s="7">
        <v>1</v>
      </c>
      <c r="C5" s="7">
        <v>300</v>
      </c>
      <c r="D5" s="8" t="s">
        <v>20</v>
      </c>
      <c r="E5" s="12">
        <v>330</v>
      </c>
      <c r="F5" s="10">
        <f>E5/86400</f>
        <v>3.8194444444444443E-3</v>
      </c>
      <c r="G5" s="7">
        <f>SUM(B5*C5)</f>
        <v>300</v>
      </c>
      <c r="H5" s="11">
        <f>SUM(F5*B5)</f>
        <v>3.8194444444444443E-3</v>
      </c>
      <c r="I5" s="17">
        <f>SUM(F1+H5)</f>
        <v>3.8194444444444443E-3</v>
      </c>
    </row>
    <row r="6" spans="1:9" x14ac:dyDescent="0.2">
      <c r="A6" s="14"/>
      <c r="B6" s="7">
        <v>1</v>
      </c>
      <c r="C6" s="7">
        <v>200</v>
      </c>
      <c r="D6" s="8" t="s">
        <v>42</v>
      </c>
      <c r="E6" s="13">
        <v>240</v>
      </c>
      <c r="F6" s="10">
        <f>E6/86400</f>
        <v>2.7777777777777779E-3</v>
      </c>
      <c r="G6" s="7">
        <f t="shared" ref="G6:G23" si="0">SUM(B6*C6)</f>
        <v>200</v>
      </c>
      <c r="H6" s="11">
        <f>SUM(F6*B6)</f>
        <v>2.7777777777777779E-3</v>
      </c>
      <c r="I6" s="17">
        <f>SUM(I5+H6)</f>
        <v>6.5972222222222222E-3</v>
      </c>
    </row>
    <row r="7" spans="1:9" x14ac:dyDescent="0.2">
      <c r="A7" s="14"/>
      <c r="B7" s="7">
        <v>8</v>
      </c>
      <c r="C7" s="7">
        <v>50</v>
      </c>
      <c r="D7" s="7" t="s">
        <v>43</v>
      </c>
      <c r="E7" s="9">
        <v>75</v>
      </c>
      <c r="F7" s="10">
        <f>E7/86400</f>
        <v>8.6805555555555551E-4</v>
      </c>
      <c r="G7" s="7">
        <f t="shared" si="0"/>
        <v>400</v>
      </c>
      <c r="H7" s="11">
        <f t="shared" ref="H7:H23" si="1">SUM(F7*B7)</f>
        <v>6.9444444444444441E-3</v>
      </c>
      <c r="I7" s="17">
        <f>SUM(I6+H7)</f>
        <v>1.3541666666666667E-2</v>
      </c>
    </row>
    <row r="8" spans="1:9" x14ac:dyDescent="0.2">
      <c r="A8" s="26"/>
      <c r="E8" s="4"/>
      <c r="F8" s="3"/>
      <c r="H8" s="2"/>
      <c r="I8" s="17"/>
    </row>
    <row r="9" spans="1:9" hidden="1" x14ac:dyDescent="0.2">
      <c r="A9" s="26"/>
      <c r="B9" s="1">
        <v>1</v>
      </c>
      <c r="E9" s="4">
        <v>90</v>
      </c>
      <c r="F9" s="10">
        <f>E9/86400</f>
        <v>1.0416666666666667E-3</v>
      </c>
      <c r="H9" s="11">
        <f t="shared" si="1"/>
        <v>1.0416666666666667E-3</v>
      </c>
      <c r="I9" s="17">
        <f>SUM(I7+H9)</f>
        <v>1.4583333333333334E-2</v>
      </c>
    </row>
    <row r="10" spans="1:9" ht="41.25" x14ac:dyDescent="0.2">
      <c r="A10" s="26" t="s">
        <v>6</v>
      </c>
      <c r="B10" s="7">
        <v>12</v>
      </c>
      <c r="C10" s="7">
        <v>50</v>
      </c>
      <c r="D10" s="8" t="s">
        <v>44</v>
      </c>
      <c r="E10" s="9">
        <v>90</v>
      </c>
      <c r="F10" s="10">
        <f t="shared" ref="F10:F23" si="2">E10/86400</f>
        <v>1.0416666666666667E-3</v>
      </c>
      <c r="G10" s="7">
        <f t="shared" si="0"/>
        <v>600</v>
      </c>
      <c r="H10" s="11">
        <f t="shared" si="1"/>
        <v>1.2500000000000001E-2</v>
      </c>
      <c r="I10" s="17">
        <f>SUM(I9+H10)</f>
        <v>2.7083333333333334E-2</v>
      </c>
    </row>
    <row r="11" spans="1:9" x14ac:dyDescent="0.2">
      <c r="A11" s="26"/>
      <c r="B11" s="7"/>
      <c r="C11" s="7"/>
      <c r="D11" s="7"/>
      <c r="E11" s="9"/>
      <c r="F11" s="10">
        <f t="shared" si="2"/>
        <v>0</v>
      </c>
      <c r="G11" s="7">
        <f t="shared" si="0"/>
        <v>0</v>
      </c>
      <c r="H11" s="11">
        <f t="shared" si="1"/>
        <v>0</v>
      </c>
      <c r="I11" s="17">
        <f>SUM(I10+H11)</f>
        <v>2.7083333333333334E-2</v>
      </c>
    </row>
    <row r="12" spans="1:9" x14ac:dyDescent="0.2">
      <c r="A12" s="26"/>
      <c r="E12" s="4"/>
      <c r="F12" s="3"/>
      <c r="H12" s="2"/>
      <c r="I12" s="17"/>
    </row>
    <row r="13" spans="1:9" x14ac:dyDescent="0.2">
      <c r="A13" s="26"/>
      <c r="B13" s="18">
        <v>3</v>
      </c>
      <c r="C13" s="18">
        <v>400</v>
      </c>
      <c r="D13" s="27" t="s">
        <v>20</v>
      </c>
      <c r="E13" s="19">
        <v>450</v>
      </c>
      <c r="F13" s="20">
        <f t="shared" si="2"/>
        <v>5.208333333333333E-3</v>
      </c>
      <c r="G13" s="18">
        <f>SUM(B13*C13)</f>
        <v>1200</v>
      </c>
      <c r="H13" s="21">
        <f>SUM(F13*B13)</f>
        <v>1.5625E-2</v>
      </c>
      <c r="I13" s="17">
        <f>SUM(I11+H13)</f>
        <v>4.2708333333333334E-2</v>
      </c>
    </row>
    <row r="14" spans="1:9" x14ac:dyDescent="0.2">
      <c r="A14" s="26"/>
      <c r="B14" s="18"/>
      <c r="C14" s="18"/>
      <c r="D14" s="18"/>
      <c r="E14" s="22"/>
      <c r="F14" s="20">
        <f t="shared" si="2"/>
        <v>0</v>
      </c>
      <c r="G14" s="18">
        <f>SUM(B14*C14)</f>
        <v>0</v>
      </c>
      <c r="H14" s="21">
        <f>SUM(F14*B14)</f>
        <v>0</v>
      </c>
      <c r="I14" s="17">
        <f>SUM(I13+H14)</f>
        <v>4.2708333333333334E-2</v>
      </c>
    </row>
    <row r="15" spans="1:9" hidden="1" x14ac:dyDescent="0.2">
      <c r="A15" s="26"/>
      <c r="E15" s="4"/>
      <c r="F15" s="10">
        <f>E15/86400</f>
        <v>0</v>
      </c>
      <c r="H15" s="11">
        <f t="shared" si="1"/>
        <v>0</v>
      </c>
      <c r="I15" s="17">
        <f>SUM(I14+H15)</f>
        <v>4.2708333333333334E-2</v>
      </c>
    </row>
    <row r="16" spans="1:9" x14ac:dyDescent="0.2">
      <c r="A16" s="25"/>
      <c r="B16" s="18">
        <v>8</v>
      </c>
      <c r="C16" s="18">
        <v>50</v>
      </c>
      <c r="D16" s="27" t="s">
        <v>45</v>
      </c>
      <c r="E16" s="22">
        <v>75</v>
      </c>
      <c r="F16" s="20">
        <f>E16/86400</f>
        <v>8.6805555555555551E-4</v>
      </c>
      <c r="G16" s="18">
        <f>SUM(B16*C16)</f>
        <v>400</v>
      </c>
      <c r="H16" s="21">
        <f>SUM(F16*B16)</f>
        <v>6.9444444444444441E-3</v>
      </c>
      <c r="I16" s="17">
        <f>SUM(I15+H16)</f>
        <v>4.9652777777777782E-2</v>
      </c>
    </row>
    <row r="17" spans="1:9" x14ac:dyDescent="0.2">
      <c r="A17" s="25"/>
      <c r="B17" s="18"/>
      <c r="C17" s="18"/>
      <c r="D17" s="27"/>
      <c r="E17" s="23"/>
      <c r="F17" s="20">
        <f t="shared" si="2"/>
        <v>0</v>
      </c>
      <c r="G17" s="18">
        <f t="shared" si="0"/>
        <v>0</v>
      </c>
      <c r="H17" s="21">
        <f t="shared" si="1"/>
        <v>0</v>
      </c>
      <c r="I17" s="17">
        <f>SUM(I16+H17)</f>
        <v>4.9652777777777782E-2</v>
      </c>
    </row>
    <row r="18" spans="1:9" x14ac:dyDescent="0.2">
      <c r="A18" s="26" t="s">
        <v>18</v>
      </c>
      <c r="E18" s="4"/>
      <c r="F18" s="3"/>
      <c r="H18" s="2"/>
      <c r="I18" s="17"/>
    </row>
    <row r="19" spans="1:9" ht="27.75" x14ac:dyDescent="0.2">
      <c r="A19" s="29" t="s">
        <v>28</v>
      </c>
      <c r="B19" s="18">
        <v>8</v>
      </c>
      <c r="C19" s="18">
        <v>50</v>
      </c>
      <c r="D19" s="27" t="s">
        <v>46</v>
      </c>
      <c r="E19" s="22">
        <v>80</v>
      </c>
      <c r="F19" s="10">
        <f t="shared" si="2"/>
        <v>9.2592592592592596E-4</v>
      </c>
      <c r="G19" s="7">
        <f t="shared" si="0"/>
        <v>400</v>
      </c>
      <c r="H19" s="11">
        <f t="shared" si="1"/>
        <v>7.4074074074074077E-3</v>
      </c>
      <c r="I19" s="17">
        <f>SUM(I17+H19)</f>
        <v>5.7060185185185186E-2</v>
      </c>
    </row>
    <row r="20" spans="1:9" x14ac:dyDescent="0.2">
      <c r="A20" s="26" t="s">
        <v>11</v>
      </c>
      <c r="E20" s="4"/>
      <c r="F20" s="3"/>
      <c r="H20" s="2"/>
      <c r="I20" s="17"/>
    </row>
    <row r="21" spans="1:9" x14ac:dyDescent="0.2">
      <c r="A21" s="26"/>
      <c r="B21" s="7">
        <v>1</v>
      </c>
      <c r="C21" s="7">
        <v>300</v>
      </c>
      <c r="D21" s="7" t="s">
        <v>21</v>
      </c>
      <c r="E21" s="9">
        <v>320</v>
      </c>
      <c r="F21" s="10">
        <f t="shared" si="2"/>
        <v>3.7037037037037038E-3</v>
      </c>
      <c r="G21" s="7">
        <f t="shared" si="0"/>
        <v>300</v>
      </c>
      <c r="H21" s="11">
        <f t="shared" si="1"/>
        <v>3.7037037037037038E-3</v>
      </c>
      <c r="I21" s="17">
        <f>SUM(I19+H21)</f>
        <v>6.0763888888888888E-2</v>
      </c>
    </row>
    <row r="22" spans="1:9" x14ac:dyDescent="0.2">
      <c r="A22" s="26"/>
      <c r="E22" s="4"/>
      <c r="F22" s="3"/>
      <c r="H22" s="2"/>
      <c r="I22" s="17"/>
    </row>
    <row r="23" spans="1:9" x14ac:dyDescent="0.2">
      <c r="A23" s="26" t="s">
        <v>12</v>
      </c>
      <c r="B23" s="7">
        <v>1</v>
      </c>
      <c r="C23" s="7"/>
      <c r="D23" s="7"/>
      <c r="E23" s="9">
        <v>600</v>
      </c>
      <c r="F23" s="10">
        <f t="shared" si="2"/>
        <v>6.9444444444444441E-3</v>
      </c>
      <c r="G23" s="7">
        <f t="shared" si="0"/>
        <v>0</v>
      </c>
      <c r="H23" s="11">
        <f t="shared" si="1"/>
        <v>6.9444444444444441E-3</v>
      </c>
      <c r="I23" s="17">
        <f>SUM(I21+H23)</f>
        <v>6.7708333333333329E-2</v>
      </c>
    </row>
    <row r="24" spans="1:9" x14ac:dyDescent="0.2">
      <c r="E24" s="1" t="s">
        <v>9</v>
      </c>
      <c r="G24" s="1">
        <f>SUM(G5:G23)</f>
        <v>3800</v>
      </c>
    </row>
    <row r="25" spans="1:9" x14ac:dyDescent="0.2">
      <c r="E25" s="1" t="s">
        <v>2</v>
      </c>
      <c r="H25" s="5">
        <f>SUM(H5:H23)</f>
        <v>6.7708333333333329E-2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7D5C8-C35D-924D-A592-A56FF06F6275}">
  <dimension ref="A1:I25"/>
  <sheetViews>
    <sheetView topLeftCell="A5" zoomScaleNormal="150" zoomScaleSheetLayoutView="100" workbookViewId="0" xr3:uid="{A407A516-9F0C-5621-80FD-30988A2AA789}">
      <selection activeCell="E13" sqref="E13"/>
    </sheetView>
  </sheetViews>
  <sheetFormatPr defaultColWidth="8.875" defaultRowHeight="15" x14ac:dyDescent="0.2"/>
  <cols>
    <col min="1" max="1" width="11.1640625" style="1" customWidth="1"/>
    <col min="2" max="2" width="8.609375" style="1"/>
    <col min="3" max="3" width="11.43359375" style="1" customWidth="1"/>
    <col min="4" max="4" width="25.9609375" style="1" customWidth="1"/>
    <col min="5" max="5" width="11.703125" style="1" customWidth="1"/>
    <col min="6" max="6" width="8.875" style="1" customWidth="1"/>
    <col min="7" max="7" width="12.5078125" style="1" customWidth="1"/>
    <col min="8" max="9" width="10.22265625" style="1" customWidth="1"/>
    <col min="10" max="16384" width="8.875" style="1"/>
  </cols>
  <sheetData>
    <row r="1" spans="1:9" x14ac:dyDescent="0.2">
      <c r="A1" s="26" t="s">
        <v>7</v>
      </c>
      <c r="B1" s="28" t="s">
        <v>47</v>
      </c>
      <c r="C1" s="28"/>
      <c r="E1" s="1" t="s">
        <v>15</v>
      </c>
      <c r="F1" s="16"/>
    </row>
    <row r="2" spans="1:9" x14ac:dyDescent="0.2">
      <c r="A2" s="26" t="s">
        <v>8</v>
      </c>
      <c r="B2" s="28" t="s">
        <v>19</v>
      </c>
      <c r="C2" s="28"/>
      <c r="E2" s="1" t="s">
        <v>17</v>
      </c>
      <c r="F2" s="16"/>
    </row>
    <row r="4" spans="1:9" ht="27.75" x14ac:dyDescent="0.2">
      <c r="A4" s="26" t="s">
        <v>3</v>
      </c>
      <c r="B4" s="26" t="s">
        <v>5</v>
      </c>
      <c r="C4" s="26" t="s">
        <v>10</v>
      </c>
      <c r="D4" s="26" t="s">
        <v>0</v>
      </c>
      <c r="E4" s="15" t="s">
        <v>14</v>
      </c>
      <c r="F4" s="15" t="s">
        <v>13</v>
      </c>
      <c r="G4" s="26" t="s">
        <v>1</v>
      </c>
      <c r="H4" s="26" t="s">
        <v>2</v>
      </c>
      <c r="I4" s="1" t="s">
        <v>16</v>
      </c>
    </row>
    <row r="5" spans="1:9" x14ac:dyDescent="0.2">
      <c r="A5" s="14" t="s">
        <v>4</v>
      </c>
      <c r="B5" s="7">
        <v>2</v>
      </c>
      <c r="C5" s="7">
        <v>300</v>
      </c>
      <c r="D5" s="8" t="s">
        <v>52</v>
      </c>
      <c r="E5" s="12">
        <v>340</v>
      </c>
      <c r="F5" s="10">
        <f>E5/86400</f>
        <v>3.9351851851851848E-3</v>
      </c>
      <c r="G5" s="7">
        <f>SUM(B5*C5)</f>
        <v>600</v>
      </c>
      <c r="H5" s="11">
        <f>SUM(F5*B5)</f>
        <v>7.8703703703703696E-3</v>
      </c>
      <c r="I5" s="17">
        <f>SUM(F1+H5)</f>
        <v>7.8703703703703696E-3</v>
      </c>
    </row>
    <row r="6" spans="1:9" x14ac:dyDescent="0.2">
      <c r="A6" s="14"/>
      <c r="B6" s="7">
        <v>4</v>
      </c>
      <c r="C6" s="7">
        <v>50</v>
      </c>
      <c r="D6" s="8" t="s">
        <v>53</v>
      </c>
      <c r="E6" s="13">
        <v>75</v>
      </c>
      <c r="F6" s="10">
        <f>E6/86400</f>
        <v>8.6805555555555551E-4</v>
      </c>
      <c r="G6" s="7">
        <f t="shared" ref="G6:G23" si="0">SUM(B6*C6)</f>
        <v>200</v>
      </c>
      <c r="H6" s="11">
        <f>SUM(F6*B6)</f>
        <v>3.472222222222222E-3</v>
      </c>
      <c r="I6" s="17">
        <f>SUM(I5+H6)</f>
        <v>1.1342592592592592E-2</v>
      </c>
    </row>
    <row r="7" spans="1:9" x14ac:dyDescent="0.2">
      <c r="A7" s="14"/>
      <c r="B7" s="7">
        <v>6</v>
      </c>
      <c r="C7" s="7">
        <v>50</v>
      </c>
      <c r="D7" s="7" t="s">
        <v>54</v>
      </c>
      <c r="E7" s="9">
        <v>90</v>
      </c>
      <c r="F7" s="10">
        <f>E7/86400</f>
        <v>1.0416666666666667E-3</v>
      </c>
      <c r="G7" s="7">
        <f t="shared" si="0"/>
        <v>300</v>
      </c>
      <c r="H7" s="11">
        <f t="shared" ref="H7:H23" si="1">SUM(F7*B7)</f>
        <v>6.2500000000000003E-3</v>
      </c>
      <c r="I7" s="17">
        <f>SUM(I6+H7)</f>
        <v>1.759259259259259E-2</v>
      </c>
    </row>
    <row r="8" spans="1:9" x14ac:dyDescent="0.2">
      <c r="A8" s="26"/>
      <c r="E8" s="4"/>
      <c r="F8" s="3"/>
      <c r="H8" s="2"/>
      <c r="I8" s="17"/>
    </row>
    <row r="9" spans="1:9" hidden="1" x14ac:dyDescent="0.2">
      <c r="A9" s="26"/>
      <c r="E9" s="4"/>
      <c r="F9" s="10">
        <f>E9/86400</f>
        <v>0</v>
      </c>
      <c r="H9" s="11">
        <f t="shared" si="1"/>
        <v>0</v>
      </c>
      <c r="I9" s="17">
        <f>SUM(I7+H9)</f>
        <v>1.759259259259259E-2</v>
      </c>
    </row>
    <row r="10" spans="1:9" ht="27.75" x14ac:dyDescent="0.2">
      <c r="A10" s="26" t="s">
        <v>6</v>
      </c>
      <c r="B10" s="7">
        <v>10</v>
      </c>
      <c r="C10" s="7">
        <v>50</v>
      </c>
      <c r="D10" s="8" t="s">
        <v>55</v>
      </c>
      <c r="E10" s="9">
        <v>90</v>
      </c>
      <c r="F10" s="10">
        <f t="shared" ref="F10:F23" si="2">E10/86400</f>
        <v>1.0416666666666667E-3</v>
      </c>
      <c r="G10" s="7">
        <f t="shared" si="0"/>
        <v>500</v>
      </c>
      <c r="H10" s="11">
        <f t="shared" si="1"/>
        <v>1.0416666666666666E-2</v>
      </c>
      <c r="I10" s="17">
        <f>SUM(I9+H10)</f>
        <v>2.8009259259259255E-2</v>
      </c>
    </row>
    <row r="11" spans="1:9" x14ac:dyDescent="0.2">
      <c r="A11" s="26"/>
      <c r="B11" s="7"/>
      <c r="C11" s="7"/>
      <c r="D11" s="7"/>
      <c r="E11" s="9"/>
      <c r="F11" s="10">
        <f t="shared" si="2"/>
        <v>0</v>
      </c>
      <c r="G11" s="7">
        <f t="shared" si="0"/>
        <v>0</v>
      </c>
      <c r="H11" s="11">
        <f t="shared" si="1"/>
        <v>0</v>
      </c>
      <c r="I11" s="17">
        <f>SUM(I10+H11)</f>
        <v>2.8009259259259255E-2</v>
      </c>
    </row>
    <row r="12" spans="1:9" x14ac:dyDescent="0.2">
      <c r="A12" s="26"/>
      <c r="E12" s="4"/>
      <c r="F12" s="3"/>
      <c r="H12" s="2"/>
      <c r="I12" s="17"/>
    </row>
    <row r="13" spans="1:9" x14ac:dyDescent="0.2">
      <c r="A13" s="26"/>
      <c r="B13" s="18">
        <v>8</v>
      </c>
      <c r="C13" s="18">
        <v>100</v>
      </c>
      <c r="D13" s="27" t="s">
        <v>56</v>
      </c>
      <c r="E13" s="19">
        <v>120</v>
      </c>
      <c r="F13" s="20">
        <f t="shared" si="2"/>
        <v>1.3888888888888889E-3</v>
      </c>
      <c r="G13" s="18">
        <f>SUM(B13*C13)</f>
        <v>800</v>
      </c>
      <c r="H13" s="21">
        <f>SUM(F13*B13)</f>
        <v>1.1111111111111112E-2</v>
      </c>
      <c r="I13" s="17">
        <f>SUM(I11+H13)</f>
        <v>3.9120370370370368E-2</v>
      </c>
    </row>
    <row r="14" spans="1:9" x14ac:dyDescent="0.2">
      <c r="A14" s="26"/>
      <c r="B14" s="18">
        <v>6</v>
      </c>
      <c r="C14" s="18">
        <v>50</v>
      </c>
      <c r="D14" s="18" t="s">
        <v>23</v>
      </c>
      <c r="E14" s="22">
        <v>75</v>
      </c>
      <c r="F14" s="20">
        <f t="shared" si="2"/>
        <v>8.6805555555555551E-4</v>
      </c>
      <c r="G14" s="18">
        <f>SUM(B14*C14)</f>
        <v>300</v>
      </c>
      <c r="H14" s="21">
        <f>SUM(F14*B14)</f>
        <v>5.208333333333333E-3</v>
      </c>
      <c r="I14" s="17">
        <f>SUM(I13+H14)</f>
        <v>4.4328703703703703E-2</v>
      </c>
    </row>
    <row r="15" spans="1:9" hidden="1" x14ac:dyDescent="0.2">
      <c r="A15" s="26"/>
      <c r="E15" s="4"/>
      <c r="F15" s="10">
        <f>E15/86400</f>
        <v>0</v>
      </c>
      <c r="H15" s="11">
        <f t="shared" si="1"/>
        <v>0</v>
      </c>
      <c r="I15" s="17">
        <f>SUM(I14+H15)</f>
        <v>4.4328703703703703E-2</v>
      </c>
    </row>
    <row r="16" spans="1:9" x14ac:dyDescent="0.2">
      <c r="A16" s="25"/>
      <c r="B16" s="18">
        <v>12</v>
      </c>
      <c r="C16" s="18">
        <v>50</v>
      </c>
      <c r="D16" s="27" t="s">
        <v>57</v>
      </c>
      <c r="E16" s="22">
        <v>80</v>
      </c>
      <c r="F16" s="20">
        <f>E16/86400</f>
        <v>9.2592592592592596E-4</v>
      </c>
      <c r="G16" s="18">
        <f>SUM(B16*C16)</f>
        <v>600</v>
      </c>
      <c r="H16" s="21">
        <f>SUM(F16*B16)</f>
        <v>1.1111111111111112E-2</v>
      </c>
      <c r="I16" s="17">
        <f>SUM(I15+H16)</f>
        <v>5.5439814814814817E-2</v>
      </c>
    </row>
    <row r="17" spans="1:9" x14ac:dyDescent="0.2">
      <c r="A17" s="25"/>
      <c r="B17" s="18">
        <v>10</v>
      </c>
      <c r="C17" s="18">
        <v>50</v>
      </c>
      <c r="D17" s="27" t="s">
        <v>58</v>
      </c>
      <c r="E17" s="23">
        <v>80</v>
      </c>
      <c r="F17" s="20">
        <f t="shared" si="2"/>
        <v>9.2592592592592596E-4</v>
      </c>
      <c r="G17" s="18">
        <f t="shared" si="0"/>
        <v>500</v>
      </c>
      <c r="H17" s="21">
        <f t="shared" si="1"/>
        <v>9.2592592592592587E-3</v>
      </c>
      <c r="I17" s="17">
        <f>SUM(I16+H17)</f>
        <v>6.4699074074074076E-2</v>
      </c>
    </row>
    <row r="18" spans="1:9" x14ac:dyDescent="0.2">
      <c r="A18" s="26" t="s">
        <v>18</v>
      </c>
      <c r="E18" s="4"/>
      <c r="F18" s="3"/>
      <c r="H18" s="2"/>
      <c r="I18" s="17"/>
    </row>
    <row r="19" spans="1:9" x14ac:dyDescent="0.2">
      <c r="A19" s="29" t="s">
        <v>28</v>
      </c>
      <c r="B19" s="18">
        <v>6</v>
      </c>
      <c r="C19" s="18">
        <v>100</v>
      </c>
      <c r="D19" s="18" t="s">
        <v>59</v>
      </c>
      <c r="E19" s="22">
        <v>130</v>
      </c>
      <c r="F19" s="10">
        <f t="shared" si="2"/>
        <v>1.5046296296296296E-3</v>
      </c>
      <c r="G19" s="7">
        <f t="shared" si="0"/>
        <v>600</v>
      </c>
      <c r="H19" s="11">
        <f t="shared" si="1"/>
        <v>9.0277777777777769E-3</v>
      </c>
      <c r="I19" s="17">
        <f>SUM(I17+H19)</f>
        <v>7.3726851851851849E-2</v>
      </c>
    </row>
    <row r="20" spans="1:9" x14ac:dyDescent="0.2">
      <c r="A20" s="26" t="s">
        <v>11</v>
      </c>
      <c r="E20" s="4"/>
      <c r="F20" s="3"/>
      <c r="H20" s="2"/>
      <c r="I20" s="17"/>
    </row>
    <row r="21" spans="1:9" x14ac:dyDescent="0.2">
      <c r="A21" s="26"/>
      <c r="B21" s="7">
        <v>1</v>
      </c>
      <c r="C21" s="7">
        <v>400</v>
      </c>
      <c r="D21" s="7" t="s">
        <v>21</v>
      </c>
      <c r="E21" s="9">
        <v>440</v>
      </c>
      <c r="F21" s="10">
        <f t="shared" si="2"/>
        <v>5.092592592592593E-3</v>
      </c>
      <c r="G21" s="7">
        <f t="shared" si="0"/>
        <v>400</v>
      </c>
      <c r="H21" s="11">
        <f t="shared" si="1"/>
        <v>5.092592592592593E-3</v>
      </c>
      <c r="I21" s="17">
        <f>SUM(I19+H21)</f>
        <v>7.8819444444444442E-2</v>
      </c>
    </row>
    <row r="22" spans="1:9" x14ac:dyDescent="0.2">
      <c r="A22" s="26"/>
      <c r="E22" s="4"/>
      <c r="F22" s="3"/>
      <c r="H22" s="2"/>
      <c r="I22" s="17"/>
    </row>
    <row r="23" spans="1:9" x14ac:dyDescent="0.2">
      <c r="A23" s="26" t="s">
        <v>12</v>
      </c>
      <c r="B23" s="7">
        <v>1</v>
      </c>
      <c r="C23" s="7"/>
      <c r="D23" s="7"/>
      <c r="E23" s="9">
        <v>600</v>
      </c>
      <c r="F23" s="10">
        <f t="shared" si="2"/>
        <v>6.9444444444444441E-3</v>
      </c>
      <c r="G23" s="7">
        <f t="shared" si="0"/>
        <v>0</v>
      </c>
      <c r="H23" s="11">
        <f t="shared" si="1"/>
        <v>6.9444444444444441E-3</v>
      </c>
      <c r="I23" s="17">
        <f>SUM(I21+H23)</f>
        <v>8.576388888888889E-2</v>
      </c>
    </row>
    <row r="24" spans="1:9" x14ac:dyDescent="0.2">
      <c r="E24" s="1" t="s">
        <v>9</v>
      </c>
      <c r="G24" s="1">
        <f>SUM(G5:G23)</f>
        <v>4800</v>
      </c>
    </row>
    <row r="25" spans="1:9" x14ac:dyDescent="0.2">
      <c r="E25" s="1" t="s">
        <v>2</v>
      </c>
      <c r="H25" s="5">
        <f>SUM(H5:H23)</f>
        <v>8.576388888888889E-2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E36B4-B462-CC48-AF7B-1F21E5E4C9FC}">
  <dimension ref="A1:I25"/>
  <sheetViews>
    <sheetView tabSelected="1" topLeftCell="A7" zoomScaleNormal="150" zoomScaleSheetLayoutView="100" workbookViewId="0" xr3:uid="{49045735-D3CA-596A-BB17-C47243E06C0C}">
      <selection activeCell="B17" sqref="B17"/>
    </sheetView>
  </sheetViews>
  <sheetFormatPr defaultColWidth="8.875" defaultRowHeight="15" x14ac:dyDescent="0.2"/>
  <cols>
    <col min="1" max="1" width="11.1640625" style="1" customWidth="1"/>
    <col min="2" max="2" width="8.609375" style="1"/>
    <col min="3" max="3" width="11.43359375" style="1" customWidth="1"/>
    <col min="4" max="4" width="25.9609375" style="1" customWidth="1"/>
    <col min="5" max="5" width="11.703125" style="1" customWidth="1"/>
    <col min="6" max="6" width="8.875" style="1" customWidth="1"/>
    <col min="7" max="7" width="12.5078125" style="1" customWidth="1"/>
    <col min="8" max="9" width="10.22265625" style="1" customWidth="1"/>
    <col min="10" max="16384" width="8.875" style="1"/>
  </cols>
  <sheetData>
    <row r="1" spans="1:9" x14ac:dyDescent="0.2">
      <c r="A1" s="26" t="s">
        <v>7</v>
      </c>
      <c r="B1" s="28" t="s">
        <v>60</v>
      </c>
      <c r="C1" s="28"/>
      <c r="E1" s="1" t="s">
        <v>15</v>
      </c>
      <c r="F1" s="16"/>
    </row>
    <row r="2" spans="1:9" x14ac:dyDescent="0.2">
      <c r="A2" s="26" t="s">
        <v>8</v>
      </c>
      <c r="B2" s="28" t="s">
        <v>19</v>
      </c>
      <c r="C2" s="28"/>
      <c r="E2" s="1" t="s">
        <v>17</v>
      </c>
      <c r="F2" s="16"/>
    </row>
    <row r="4" spans="1:9" ht="27.75" x14ac:dyDescent="0.2">
      <c r="A4" s="26" t="s">
        <v>3</v>
      </c>
      <c r="B4" s="26" t="s">
        <v>5</v>
      </c>
      <c r="C4" s="26" t="s">
        <v>10</v>
      </c>
      <c r="D4" s="26" t="s">
        <v>0</v>
      </c>
      <c r="E4" s="15" t="s">
        <v>14</v>
      </c>
      <c r="F4" s="15" t="s">
        <v>13</v>
      </c>
      <c r="G4" s="26" t="s">
        <v>1</v>
      </c>
      <c r="H4" s="26" t="s">
        <v>2</v>
      </c>
      <c r="I4" s="1" t="s">
        <v>16</v>
      </c>
    </row>
    <row r="5" spans="1:9" x14ac:dyDescent="0.2">
      <c r="A5" s="14" t="s">
        <v>4</v>
      </c>
      <c r="B5" s="7">
        <v>1</v>
      </c>
      <c r="C5" s="7">
        <v>600</v>
      </c>
      <c r="D5" s="8" t="s">
        <v>61</v>
      </c>
      <c r="E5" s="12">
        <v>600</v>
      </c>
      <c r="F5" s="10">
        <f>E5/86400</f>
        <v>6.9444444444444441E-3</v>
      </c>
      <c r="G5" s="7">
        <f>SUM(B5*C5)</f>
        <v>600</v>
      </c>
      <c r="H5" s="11">
        <f>SUM(F5*B5)</f>
        <v>6.9444444444444441E-3</v>
      </c>
      <c r="I5" s="17">
        <f>SUM(F1+H5)</f>
        <v>6.9444444444444441E-3</v>
      </c>
    </row>
    <row r="6" spans="1:9" x14ac:dyDescent="0.2">
      <c r="A6" s="14"/>
      <c r="B6" s="7">
        <v>6</v>
      </c>
      <c r="C6" s="7">
        <v>50</v>
      </c>
      <c r="D6" s="8" t="s">
        <v>62</v>
      </c>
      <c r="E6" s="13">
        <v>75</v>
      </c>
      <c r="F6" s="10">
        <f>E6/86400</f>
        <v>8.6805555555555551E-4</v>
      </c>
      <c r="G6" s="7">
        <f t="shared" ref="G6:G23" si="0">SUM(B6*C6)</f>
        <v>300</v>
      </c>
      <c r="H6" s="11">
        <f>SUM(F6*B6)</f>
        <v>5.208333333333333E-3</v>
      </c>
      <c r="I6" s="17">
        <f>SUM(I5+H6)</f>
        <v>1.2152777777777776E-2</v>
      </c>
    </row>
    <row r="7" spans="1:9" x14ac:dyDescent="0.2">
      <c r="A7" s="14"/>
      <c r="B7" s="7">
        <v>6</v>
      </c>
      <c r="C7" s="7">
        <v>50</v>
      </c>
      <c r="D7" s="7" t="s">
        <v>63</v>
      </c>
      <c r="E7" s="9">
        <v>75</v>
      </c>
      <c r="F7" s="10">
        <f>E7/86400</f>
        <v>8.6805555555555551E-4</v>
      </c>
      <c r="G7" s="7">
        <f t="shared" si="0"/>
        <v>300</v>
      </c>
      <c r="H7" s="11">
        <f t="shared" ref="H7:H23" si="1">SUM(F7*B7)</f>
        <v>5.208333333333333E-3</v>
      </c>
      <c r="I7" s="17">
        <f>SUM(I6+H7)</f>
        <v>1.7361111111111108E-2</v>
      </c>
    </row>
    <row r="8" spans="1:9" x14ac:dyDescent="0.2">
      <c r="A8" s="26"/>
      <c r="E8" s="4"/>
      <c r="F8" s="3"/>
      <c r="H8" s="2"/>
      <c r="I8" s="17"/>
    </row>
    <row r="9" spans="1:9" hidden="1" x14ac:dyDescent="0.2">
      <c r="A9" s="26"/>
      <c r="E9" s="4"/>
      <c r="F9" s="10">
        <f>E9/86400</f>
        <v>0</v>
      </c>
      <c r="H9" s="11">
        <f t="shared" si="1"/>
        <v>0</v>
      </c>
      <c r="I9" s="17">
        <f>SUM(I7+H9)</f>
        <v>1.7361111111111108E-2</v>
      </c>
    </row>
    <row r="10" spans="1:9" ht="27.75" x14ac:dyDescent="0.2">
      <c r="A10" s="26" t="s">
        <v>6</v>
      </c>
      <c r="B10" s="7">
        <v>8</v>
      </c>
      <c r="C10" s="7">
        <v>50</v>
      </c>
      <c r="D10" s="8" t="s">
        <v>64</v>
      </c>
      <c r="E10" s="9">
        <v>80</v>
      </c>
      <c r="F10" s="10">
        <f t="shared" ref="F10:F23" si="2">E10/86400</f>
        <v>9.2592592592592596E-4</v>
      </c>
      <c r="G10" s="7">
        <f t="shared" si="0"/>
        <v>400</v>
      </c>
      <c r="H10" s="11">
        <f t="shared" si="1"/>
        <v>7.4074074074074077E-3</v>
      </c>
      <c r="I10" s="17">
        <f>SUM(I9+H10)</f>
        <v>2.4768518518518516E-2</v>
      </c>
    </row>
    <row r="11" spans="1:9" x14ac:dyDescent="0.2">
      <c r="A11" s="26"/>
      <c r="B11" s="7"/>
      <c r="C11" s="7"/>
      <c r="D11" s="7"/>
      <c r="E11" s="9"/>
      <c r="F11" s="10">
        <f t="shared" si="2"/>
        <v>0</v>
      </c>
      <c r="G11" s="7">
        <f t="shared" si="0"/>
        <v>0</v>
      </c>
      <c r="H11" s="11">
        <f t="shared" si="1"/>
        <v>0</v>
      </c>
      <c r="I11" s="17">
        <f>SUM(I10+H11)</f>
        <v>2.4768518518518516E-2</v>
      </c>
    </row>
    <row r="12" spans="1:9" x14ac:dyDescent="0.2">
      <c r="A12" s="26"/>
      <c r="E12" s="4"/>
      <c r="F12" s="3"/>
      <c r="H12" s="2"/>
      <c r="I12" s="17"/>
    </row>
    <row r="13" spans="1:9" ht="41.25" x14ac:dyDescent="0.2">
      <c r="A13" s="26"/>
      <c r="B13" s="18">
        <v>8</v>
      </c>
      <c r="C13" s="18">
        <v>200</v>
      </c>
      <c r="D13" s="27" t="s">
        <v>65</v>
      </c>
      <c r="E13" s="19">
        <v>240</v>
      </c>
      <c r="F13" s="20">
        <f t="shared" si="2"/>
        <v>2.7777777777777779E-3</v>
      </c>
      <c r="G13" s="18">
        <f>SUM(B13*C13)</f>
        <v>1600</v>
      </c>
      <c r="H13" s="21">
        <f>SUM(F13*B13)</f>
        <v>2.2222222222222223E-2</v>
      </c>
      <c r="I13" s="17">
        <f>SUM(I11+H13)</f>
        <v>4.6990740740740736E-2</v>
      </c>
    </row>
    <row r="14" spans="1:9" x14ac:dyDescent="0.2">
      <c r="A14" s="26"/>
      <c r="B14" s="18">
        <v>10</v>
      </c>
      <c r="C14" s="18">
        <v>50</v>
      </c>
      <c r="D14" s="18" t="s">
        <v>67</v>
      </c>
      <c r="E14" s="22">
        <v>80</v>
      </c>
      <c r="F14" s="20">
        <f t="shared" si="2"/>
        <v>9.2592592592592596E-4</v>
      </c>
      <c r="G14" s="18">
        <f>SUM(B14*C14)</f>
        <v>500</v>
      </c>
      <c r="H14" s="21">
        <f>SUM(F14*B14)</f>
        <v>9.2592592592592587E-3</v>
      </c>
      <c r="I14" s="17">
        <f>SUM(I13+H14)</f>
        <v>5.6249999999999994E-2</v>
      </c>
    </row>
    <row r="15" spans="1:9" hidden="1" x14ac:dyDescent="0.2">
      <c r="A15" s="26"/>
      <c r="E15" s="4"/>
      <c r="F15" s="10">
        <f>E15/86400</f>
        <v>0</v>
      </c>
      <c r="H15" s="11">
        <f t="shared" si="1"/>
        <v>0</v>
      </c>
      <c r="I15" s="17">
        <f>SUM(I14+H15)</f>
        <v>5.6249999999999994E-2</v>
      </c>
    </row>
    <row r="16" spans="1:9" x14ac:dyDescent="0.2">
      <c r="A16" s="25"/>
      <c r="B16" s="18">
        <v>4</v>
      </c>
      <c r="C16" s="18">
        <v>200</v>
      </c>
      <c r="D16" s="27" t="s">
        <v>68</v>
      </c>
      <c r="E16" s="22">
        <v>240</v>
      </c>
      <c r="F16" s="20">
        <f>E16/86400</f>
        <v>2.7777777777777779E-3</v>
      </c>
      <c r="G16" s="18">
        <f>SUM(B16*C16)</f>
        <v>800</v>
      </c>
      <c r="H16" s="21">
        <f>SUM(F16*B16)</f>
        <v>1.1111111111111112E-2</v>
      </c>
      <c r="I16" s="17">
        <f>SUM(I15+H16)</f>
        <v>6.7361111111111108E-2</v>
      </c>
    </row>
    <row r="17" spans="1:9" x14ac:dyDescent="0.2">
      <c r="A17" s="25"/>
      <c r="B17" s="18"/>
      <c r="C17" s="18"/>
      <c r="D17" s="27"/>
      <c r="E17" s="23"/>
      <c r="F17" s="20">
        <f t="shared" si="2"/>
        <v>0</v>
      </c>
      <c r="G17" s="18">
        <f t="shared" si="0"/>
        <v>0</v>
      </c>
      <c r="H17" s="21">
        <f t="shared" si="1"/>
        <v>0</v>
      </c>
      <c r="I17" s="17">
        <f>SUM(I16+H17)</f>
        <v>6.7361111111111108E-2</v>
      </c>
    </row>
    <row r="18" spans="1:9" x14ac:dyDescent="0.2">
      <c r="A18" s="26" t="s">
        <v>18</v>
      </c>
      <c r="E18" s="4"/>
      <c r="F18" s="3"/>
      <c r="H18" s="2"/>
      <c r="I18" s="17"/>
    </row>
    <row r="19" spans="1:9" x14ac:dyDescent="0.2">
      <c r="A19" s="29" t="s">
        <v>28</v>
      </c>
      <c r="B19" s="18">
        <v>10</v>
      </c>
      <c r="C19" s="18">
        <v>50</v>
      </c>
      <c r="D19" s="18" t="s">
        <v>66</v>
      </c>
      <c r="E19" s="22">
        <v>75</v>
      </c>
      <c r="F19" s="10">
        <f t="shared" si="2"/>
        <v>8.6805555555555551E-4</v>
      </c>
      <c r="G19" s="7">
        <f t="shared" si="0"/>
        <v>500</v>
      </c>
      <c r="H19" s="11">
        <f t="shared" si="1"/>
        <v>8.6805555555555559E-3</v>
      </c>
      <c r="I19" s="17">
        <f>SUM(I17+H19)</f>
        <v>7.604166666666666E-2</v>
      </c>
    </row>
    <row r="20" spans="1:9" x14ac:dyDescent="0.2">
      <c r="A20" s="26" t="s">
        <v>11</v>
      </c>
      <c r="E20" s="4"/>
      <c r="F20" s="3"/>
      <c r="H20" s="2"/>
      <c r="I20" s="17"/>
    </row>
    <row r="21" spans="1:9" x14ac:dyDescent="0.2">
      <c r="A21" s="26"/>
      <c r="B21" s="7">
        <v>1</v>
      </c>
      <c r="C21" s="7">
        <v>200</v>
      </c>
      <c r="D21" s="7" t="s">
        <v>21</v>
      </c>
      <c r="E21" s="9">
        <v>220</v>
      </c>
      <c r="F21" s="10">
        <f t="shared" si="2"/>
        <v>2.5462962962962965E-3</v>
      </c>
      <c r="G21" s="7">
        <f t="shared" si="0"/>
        <v>200</v>
      </c>
      <c r="H21" s="11">
        <f t="shared" si="1"/>
        <v>2.5462962962962965E-3</v>
      </c>
      <c r="I21" s="17">
        <f>SUM(I19+H21)</f>
        <v>7.8587962962962957E-2</v>
      </c>
    </row>
    <row r="22" spans="1:9" x14ac:dyDescent="0.2">
      <c r="A22" s="26"/>
      <c r="E22" s="4"/>
      <c r="F22" s="3"/>
      <c r="H22" s="2"/>
      <c r="I22" s="17"/>
    </row>
    <row r="23" spans="1:9" x14ac:dyDescent="0.2">
      <c r="A23" s="26" t="s">
        <v>12</v>
      </c>
      <c r="B23" s="7">
        <v>1</v>
      </c>
      <c r="C23" s="7"/>
      <c r="D23" s="7"/>
      <c r="E23" s="9">
        <v>600</v>
      </c>
      <c r="F23" s="10">
        <f t="shared" si="2"/>
        <v>6.9444444444444441E-3</v>
      </c>
      <c r="G23" s="7">
        <f t="shared" si="0"/>
        <v>0</v>
      </c>
      <c r="H23" s="11">
        <f t="shared" si="1"/>
        <v>6.9444444444444441E-3</v>
      </c>
      <c r="I23" s="17">
        <f>SUM(I21+H23)</f>
        <v>8.5532407407407404E-2</v>
      </c>
    </row>
    <row r="24" spans="1:9" x14ac:dyDescent="0.2">
      <c r="E24" s="1" t="s">
        <v>9</v>
      </c>
      <c r="G24" s="1">
        <f>SUM(G5:G23)</f>
        <v>5200</v>
      </c>
    </row>
    <row r="25" spans="1:9" x14ac:dyDescent="0.2">
      <c r="E25" s="1" t="s">
        <v>2</v>
      </c>
      <c r="H25" s="5">
        <f>SUM(H5:H23)</f>
        <v>8.5532407407407404E-2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 Hour </vt:lpstr>
      <vt:lpstr>1 Hour.1</vt:lpstr>
      <vt:lpstr>1.5 hour</vt:lpstr>
      <vt:lpstr>1.5 hour .1</vt:lpstr>
      <vt:lpstr>2 hour </vt:lpstr>
      <vt:lpstr>2 hour 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Smith</dc:creator>
  <cp:lastModifiedBy>Microsoft Office User</cp:lastModifiedBy>
  <dcterms:created xsi:type="dcterms:W3CDTF">2019-03-15T17:08:52Z</dcterms:created>
  <dcterms:modified xsi:type="dcterms:W3CDTF">2019-03-17T16:03:09Z</dcterms:modified>
</cp:coreProperties>
</file>